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0" windowWidth="18510" windowHeight="15300" firstSheet="1" activeTab="1"/>
  </bookViews>
  <sheets>
    <sheet name="cn" sheetId="1" state="hidden" r:id="rId1"/>
    <sheet name="rozpočet" sheetId="2" r:id="rId2"/>
  </sheets>
  <definedNames>
    <definedName name="_xlnm.Print_Area" localSheetId="1">'rozpočet'!$B$1:$J$82</definedName>
  </definedNames>
  <calcPr fullCalcOnLoad="1"/>
</workbook>
</file>

<file path=xl/sharedStrings.xml><?xml version="1.0" encoding="utf-8"?>
<sst xmlns="http://schemas.openxmlformats.org/spreadsheetml/2006/main" count="211" uniqueCount="98">
  <si>
    <t>Altryss s.r.o.</t>
  </si>
  <si>
    <t>Sídlo společnosti</t>
  </si>
  <si>
    <t>Most 434 01</t>
  </si>
  <si>
    <t>tel/fax</t>
  </si>
  <si>
    <t>ICO:</t>
  </si>
  <si>
    <t>DIČ:</t>
  </si>
  <si>
    <t>Objednatel:</t>
  </si>
  <si>
    <t>e-mail:</t>
  </si>
  <si>
    <t>Kontaktní osoba</t>
  </si>
  <si>
    <t>tel:</t>
  </si>
  <si>
    <t>Datum</t>
  </si>
  <si>
    <t>množství</t>
  </si>
  <si>
    <t>MJ</t>
  </si>
  <si>
    <t>altryss@altryss.cz</t>
  </si>
  <si>
    <t>www.altryss.cz</t>
  </si>
  <si>
    <t>Dodavatel:</t>
  </si>
  <si>
    <t>Sídlo společnosti:</t>
  </si>
  <si>
    <t>e- mail:</t>
  </si>
  <si>
    <t>web.</t>
  </si>
  <si>
    <t>Předpoklad realizace:</t>
  </si>
  <si>
    <t>Vypracoval:</t>
  </si>
  <si>
    <t>cena/MJ</t>
  </si>
  <si>
    <t xml:space="preserve">Celkem bez DPH </t>
  </si>
  <si>
    <t>CZ 63148226</t>
  </si>
  <si>
    <t>Název zakázky:</t>
  </si>
  <si>
    <t xml:space="preserve">Krejzová Zuzana </t>
  </si>
  <si>
    <t xml:space="preserve">Cenová nabídka </t>
  </si>
  <si>
    <t xml:space="preserve">celkem bez DPH </t>
  </si>
  <si>
    <t xml:space="preserve">ZAKÁZKA : Č. </t>
  </si>
  <si>
    <t>Komentář</t>
  </si>
  <si>
    <t>PRÁCE</t>
  </si>
  <si>
    <t>Kostelní 1465</t>
  </si>
  <si>
    <t>Požadavky na stavební připravenost:</t>
  </si>
  <si>
    <t>Pevné a neporušené podklady</t>
  </si>
  <si>
    <t>suché a čisté podklady</t>
  </si>
  <si>
    <t>vlhkost podkladu max. 2%</t>
  </si>
  <si>
    <t>vlhkost vzduchu min. 40% a max. 60%</t>
  </si>
  <si>
    <t>nerovnost podkladu max. 2 mm/2m</t>
  </si>
  <si>
    <t>teplota při pokládkce min. 18 st. C</t>
  </si>
  <si>
    <t>plynulá návaznost prací.</t>
  </si>
  <si>
    <t xml:space="preserve">materiál </t>
  </si>
  <si>
    <t>476102906 , 608555490</t>
  </si>
  <si>
    <t>IČO:</t>
  </si>
  <si>
    <t>cena celkem bez DPH 20%</t>
  </si>
  <si>
    <t>cena celkem s DPH 20%</t>
  </si>
  <si>
    <t xml:space="preserve">V Mostě dne: </t>
  </si>
  <si>
    <t xml:space="preserve">ADRESA: </t>
  </si>
  <si>
    <t>ks</t>
  </si>
  <si>
    <t>m2</t>
  </si>
  <si>
    <t>ZAKÁZKA:</t>
  </si>
  <si>
    <t>parapety</t>
  </si>
  <si>
    <t>objekt SO 03</t>
  </si>
  <si>
    <t>objekt SO 02</t>
  </si>
  <si>
    <t>sloupy</t>
  </si>
  <si>
    <t>nátěr TŠ /tmavě šedá/ =344 m2, SŠ /světle šedá/ =135,3 m2</t>
  </si>
  <si>
    <t>nátěr TŠ /tmavě šedá/ =89 m2, SŠ /světle šedá/ =267,9 m2</t>
  </si>
  <si>
    <t>m</t>
  </si>
  <si>
    <t>nápis na fasádě B.C.L</t>
  </si>
  <si>
    <t>nápis B.C.L.</t>
  </si>
  <si>
    <t>dveře</t>
  </si>
  <si>
    <t>mříže</t>
  </si>
  <si>
    <t>očištění, penetrace</t>
  </si>
  <si>
    <t xml:space="preserve">Celkem s DPH </t>
  </si>
  <si>
    <t>/zisk za odevzdání ocel. konstrukce odečíst z nabídkové ceny/</t>
  </si>
  <si>
    <t>OPRAVA FASÁDY OBJEKTU BUSINESS CENTRE LITVÍNOV s.r.o.</t>
  </si>
  <si>
    <t>INVESTOR:</t>
  </si>
  <si>
    <t xml:space="preserve">Business Centre Litvínov s.r.o. </t>
  </si>
  <si>
    <t>Jiráskova 413, 436 01 Litvínov</t>
  </si>
  <si>
    <t>rám pro reklamní panely 500X400 cm, včetně osazení /2x nátěr TŠ/</t>
  </si>
  <si>
    <t>očištění a nátěr oplechování parapetů r.š.30 cm /2x/</t>
  </si>
  <si>
    <t>obnovení dilatace mezi SO 02 a SO 03 /vyčistění a úprava spáry, těsnění pružným tmelem/</t>
  </si>
  <si>
    <t>nápis Business.Centre.Litvínov</t>
  </si>
  <si>
    <t>očištění a nátěr kovových dveří trafostanice /2x/</t>
  </si>
  <si>
    <t>očištění a nátěr ovětracích mříží trafostanice /2x/</t>
  </si>
  <si>
    <t>očištění a nátěr žebříku a suchovodu /2x/</t>
  </si>
  <si>
    <t>přemístění venkovního svítidla /demontáž, prodloužení kabelů, montáž, revize/</t>
  </si>
  <si>
    <t>očištění,penetrace a nátěr podhledu podloubí /bílá/</t>
  </si>
  <si>
    <t>očištění,penetrace a nátěr sloupů podloubí O /oranžová/</t>
  </si>
  <si>
    <t>odstranění poškozeného nástřiku,oprava prasklin, tmelení, broušení /předpoklad 20%/</t>
  </si>
  <si>
    <t>odstranění poškozeného nástřiku,oprava prasklin, tmelení, broušení /předpoklad 120%/</t>
  </si>
  <si>
    <t>oprava  fasády včetně lešení</t>
  </si>
  <si>
    <t>penetrace fasády  včetně lešení</t>
  </si>
  <si>
    <t>nátěr fasády  včetně lešení</t>
  </si>
  <si>
    <t>nápis /03/  včetně lešení</t>
  </si>
  <si>
    <t>nástřešní žebřík  včetně lešení</t>
  </si>
  <si>
    <t>venkovní osvětlení /01/  včetně lešení</t>
  </si>
  <si>
    <t>ocelové konstrukce pro reklamní panely /02/  včetně lešení</t>
  </si>
  <si>
    <t>oprava  fasády  včetně lešení</t>
  </si>
  <si>
    <t>oprava fasády včetně lešení</t>
  </si>
  <si>
    <t>oprava dilatace  včetně lešení</t>
  </si>
  <si>
    <t>podhled  včetně lešení</t>
  </si>
  <si>
    <t>nápis /04/  včetně lešení</t>
  </si>
  <si>
    <t>nápis /05/  včetně lešení</t>
  </si>
  <si>
    <t>ocelová vstupní markýza /OP/  včetně lešení</t>
  </si>
  <si>
    <t>parapety  včetně lešení</t>
  </si>
  <si>
    <t xml:space="preserve">demontáž markýzy,začištění fasády po kotevních místech,odvoz a skládkování demontované konstrukce </t>
  </si>
  <si>
    <t>IČO: 133531799 DIČ: CZ510811014</t>
  </si>
  <si>
    <t>VÝKAZ VÝMĚR - PROPOČET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</si>
</sst>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&quot;Kč&quot;_-;\-* #,##0.0\ &quot;Kč&quot;_-;_-* &quot;-&quot;?\ &quot;Kč&quot;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</numFmts>
  <fonts count="7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sz val="8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8"/>
      <name val="Arial Narrow"/>
      <family val="2"/>
    </font>
    <font>
      <b/>
      <sz val="8"/>
      <name val="Arial Narrow"/>
      <family val="2"/>
    </font>
    <font>
      <b/>
      <u val="single"/>
      <sz val="24"/>
      <color indexed="8"/>
      <name val="Arial Narrow"/>
      <family val="2"/>
    </font>
    <font>
      <u val="single"/>
      <sz val="8"/>
      <name val="Arial Narrow"/>
      <family val="2"/>
    </font>
    <font>
      <b/>
      <u val="single"/>
      <sz val="8"/>
      <name val="Arial Narrow"/>
      <family val="2"/>
    </font>
    <font>
      <b/>
      <u val="single"/>
      <sz val="24"/>
      <name val="Arial Narrow"/>
      <family val="2"/>
    </font>
    <font>
      <b/>
      <i/>
      <sz val="8"/>
      <name val="Arial Narrow"/>
      <family val="2"/>
    </font>
    <font>
      <u val="single"/>
      <sz val="10"/>
      <color indexed="12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b/>
      <sz val="9"/>
      <name val="Arial Narrow"/>
      <family val="2"/>
    </font>
    <font>
      <b/>
      <u val="single"/>
      <sz val="9"/>
      <color indexed="12"/>
      <name val="Arial Narrow"/>
      <family val="2"/>
    </font>
    <font>
      <sz val="10"/>
      <name val="Bookman Old Style"/>
      <family val="1"/>
    </font>
    <font>
      <b/>
      <sz val="8"/>
      <name val="Bookman Old Style"/>
      <family val="1"/>
    </font>
    <font>
      <b/>
      <sz val="16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b/>
      <sz val="8"/>
      <color indexed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8"/>
      <name val="Arial Narrow"/>
      <family val="2"/>
    </font>
    <font>
      <b/>
      <u val="single"/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48"/>
      <name val="Bookman Old Style"/>
      <family val="1"/>
    </font>
    <font>
      <u val="single"/>
      <sz val="10"/>
      <color indexed="53"/>
      <name val="Arial CE"/>
      <family val="0"/>
    </font>
    <font>
      <sz val="10"/>
      <color indexed="48"/>
      <name val="Bookman Old Style"/>
      <family val="1"/>
    </font>
    <font>
      <b/>
      <sz val="14"/>
      <color indexed="6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3" fillId="19" borderId="0" applyNumberFormat="0" applyBorder="0" applyAlignment="0" applyProtection="0"/>
    <xf numFmtId="0" fontId="6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4" borderId="8" applyNumberFormat="0" applyAlignment="0" applyProtection="0"/>
    <xf numFmtId="0" fontId="74" fillId="25" borderId="8" applyNumberFormat="0" applyAlignment="0" applyProtection="0"/>
    <xf numFmtId="0" fontId="75" fillId="25" borderId="9" applyNumberFormat="0" applyAlignment="0" applyProtection="0"/>
    <xf numFmtId="0" fontId="76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14" fontId="9" fillId="0" borderId="0" xfId="0" applyNumberFormat="1" applyFont="1" applyAlignment="1" applyProtection="1">
      <alignment horizontal="left"/>
      <protection/>
    </xf>
    <xf numFmtId="0" fontId="10" fillId="0" borderId="0" xfId="0" applyFont="1" applyFill="1" applyAlignment="1">
      <alignment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 horizontal="left"/>
    </xf>
    <xf numFmtId="3" fontId="7" fillId="0" borderId="0" xfId="0" applyNumberFormat="1" applyFont="1" applyAlignment="1" applyProtection="1">
      <alignment/>
      <protection/>
    </xf>
    <xf numFmtId="0" fontId="27" fillId="0" borderId="0" xfId="0" applyFont="1" applyAlignment="1">
      <alignment horizontal="left"/>
    </xf>
    <xf numFmtId="0" fontId="15" fillId="0" borderId="0" xfId="36" applyFont="1" applyAlignment="1" applyProtection="1">
      <alignment/>
      <protection/>
    </xf>
    <xf numFmtId="3" fontId="6" fillId="0" borderId="0" xfId="0" applyNumberFormat="1" applyFont="1" applyAlignment="1">
      <alignment/>
    </xf>
    <xf numFmtId="0" fontId="9" fillId="32" borderId="0" xfId="0" applyFont="1" applyFill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49" fontId="7" fillId="32" borderId="0" xfId="0" applyNumberFormat="1" applyFont="1" applyFill="1" applyAlignment="1" applyProtection="1">
      <alignment/>
      <protection/>
    </xf>
    <xf numFmtId="49" fontId="7" fillId="32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65" fontId="16" fillId="0" borderId="0" xfId="0" applyNumberFormat="1" applyFont="1" applyBorder="1" applyAlignment="1">
      <alignment horizontal="centerContinuous"/>
    </xf>
    <xf numFmtId="0" fontId="17" fillId="0" borderId="0" xfId="0" applyFont="1" applyBorder="1" applyAlignment="1">
      <alignment/>
    </xf>
    <xf numFmtId="165" fontId="16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36" applyFont="1" applyAlignment="1" applyProtection="1">
      <alignment/>
      <protection/>
    </xf>
    <xf numFmtId="14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49" fontId="18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0" fillId="0" borderId="14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2" fillId="0" borderId="14" xfId="0" applyFont="1" applyBorder="1" applyAlignment="1" applyProtection="1">
      <alignment/>
      <protection/>
    </xf>
    <xf numFmtId="0" fontId="23" fillId="0" borderId="14" xfId="0" applyFont="1" applyBorder="1" applyAlignment="1">
      <alignment horizontal="left"/>
    </xf>
    <xf numFmtId="171" fontId="23" fillId="0" borderId="15" xfId="0" applyNumberFormat="1" applyFont="1" applyBorder="1" applyAlignment="1">
      <alignment horizontal="left"/>
    </xf>
    <xf numFmtId="0" fontId="33" fillId="0" borderId="0" xfId="0" applyFont="1" applyAlignment="1">
      <alignment/>
    </xf>
    <xf numFmtId="0" fontId="35" fillId="0" borderId="0" xfId="0" applyFont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13" xfId="0" applyFont="1" applyFill="1" applyBorder="1" applyAlignment="1" applyProtection="1">
      <alignment horizontal="left"/>
      <protection/>
    </xf>
    <xf numFmtId="0" fontId="34" fillId="0" borderId="16" xfId="0" applyFont="1" applyBorder="1" applyAlignment="1">
      <alignment/>
    </xf>
    <xf numFmtId="0" fontId="21" fillId="0" borderId="14" xfId="0" applyFont="1" applyFill="1" applyBorder="1" applyAlignment="1" applyProtection="1">
      <alignment/>
      <protection/>
    </xf>
    <xf numFmtId="0" fontId="38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24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4" fillId="33" borderId="17" xfId="0" applyFont="1" applyFill="1" applyBorder="1" applyAlignment="1">
      <alignment/>
    </xf>
    <xf numFmtId="0" fontId="24" fillId="33" borderId="18" xfId="0" applyFont="1" applyFill="1" applyBorder="1" applyAlignment="1">
      <alignment/>
    </xf>
    <xf numFmtId="0" fontId="24" fillId="33" borderId="18" xfId="0" applyFont="1" applyFill="1" applyBorder="1" applyAlignment="1" applyProtection="1">
      <alignment/>
      <protection/>
    </xf>
    <xf numFmtId="0" fontId="24" fillId="0" borderId="18" xfId="0" applyFont="1" applyBorder="1" applyAlignment="1" applyProtection="1">
      <alignment horizontal="center"/>
      <protection/>
    </xf>
    <xf numFmtId="0" fontId="24" fillId="0" borderId="18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37" fillId="0" borderId="16" xfId="0" applyFont="1" applyBorder="1" applyAlignment="1">
      <alignment/>
    </xf>
    <xf numFmtId="0" fontId="0" fillId="0" borderId="19" xfId="0" applyFill="1" applyBorder="1" applyAlignment="1" applyProtection="1">
      <alignment/>
      <protection/>
    </xf>
    <xf numFmtId="0" fontId="37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9" xfId="0" applyBorder="1" applyAlignment="1">
      <alignment/>
    </xf>
    <xf numFmtId="0" fontId="39" fillId="0" borderId="14" xfId="0" applyFont="1" applyBorder="1" applyAlignment="1">
      <alignment/>
    </xf>
    <xf numFmtId="0" fontId="37" fillId="0" borderId="14" xfId="0" applyFont="1" applyFill="1" applyBorder="1" applyAlignment="1">
      <alignment/>
    </xf>
    <xf numFmtId="0" fontId="40" fillId="0" borderId="14" xfId="0" applyFont="1" applyBorder="1" applyAlignment="1">
      <alignment/>
    </xf>
    <xf numFmtId="0" fontId="0" fillId="0" borderId="15" xfId="0" applyBorder="1" applyAlignment="1">
      <alignment/>
    </xf>
    <xf numFmtId="0" fontId="22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5" fillId="0" borderId="11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3" fillId="0" borderId="0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4" fillId="0" borderId="22" xfId="0" applyFont="1" applyFill="1" applyBorder="1" applyAlignment="1" applyProtection="1">
      <alignment/>
      <protection locked="0"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1" xfId="0" applyFont="1" applyFill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38" fillId="0" borderId="11" xfId="0" applyFont="1" applyBorder="1" applyAlignment="1">
      <alignment/>
    </xf>
    <xf numFmtId="0" fontId="9" fillId="33" borderId="24" xfId="0" applyFont="1" applyFill="1" applyBorder="1" applyAlignment="1">
      <alignment/>
    </xf>
    <xf numFmtId="0" fontId="9" fillId="33" borderId="24" xfId="0" applyFont="1" applyFill="1" applyBorder="1" applyAlignment="1" applyProtection="1">
      <alignment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6" xfId="0" applyFont="1" applyFill="1" applyBorder="1" applyAlignment="1" applyProtection="1">
      <alignment/>
      <protection locked="0"/>
    </xf>
    <xf numFmtId="0" fontId="4" fillId="0" borderId="27" xfId="0" applyFont="1" applyBorder="1" applyAlignment="1">
      <alignment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center"/>
    </xf>
    <xf numFmtId="0" fontId="4" fillId="0" borderId="28" xfId="0" applyFont="1" applyFill="1" applyBorder="1" applyAlignment="1" applyProtection="1">
      <alignment/>
      <protection locked="0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164" fontId="4" fillId="0" borderId="29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7" xfId="0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5" fillId="0" borderId="27" xfId="0" applyFont="1" applyBorder="1" applyAlignment="1">
      <alignment horizontal="center"/>
    </xf>
    <xf numFmtId="44" fontId="42" fillId="34" borderId="30" xfId="39" applyFont="1" applyFill="1" applyBorder="1" applyAlignment="1">
      <alignment horizontal="center"/>
    </xf>
    <xf numFmtId="9" fontId="0" fillId="0" borderId="20" xfId="0" applyNumberFormat="1" applyBorder="1" applyAlignment="1">
      <alignment/>
    </xf>
    <xf numFmtId="44" fontId="24" fillId="34" borderId="31" xfId="39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4" fillId="33" borderId="32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24" fillId="0" borderId="17" xfId="0" applyFont="1" applyBorder="1" applyAlignment="1">
      <alignment/>
    </xf>
    <xf numFmtId="0" fontId="37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24" fillId="0" borderId="20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10</xdr:col>
      <xdr:colOff>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9819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4</xdr:col>
      <xdr:colOff>200025</xdr:colOff>
      <xdr:row>7</xdr:row>
      <xdr:rowOff>47625</xdr:rowOff>
    </xdr:to>
    <xdr:pic>
      <xdr:nvPicPr>
        <xdr:cNvPr id="1" name="Picture 350" descr="vizitka 09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2771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ryss.cz/" TargetMode="External" /><Relationship Id="rId2" Type="http://schemas.openxmlformats.org/officeDocument/2006/relationships/hyperlink" Target="mailto:altryss@altryss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3"/>
  <sheetViews>
    <sheetView zoomScalePageLayoutView="0" workbookViewId="0" topLeftCell="A34">
      <selection activeCell="A61" sqref="A61:IV69"/>
    </sheetView>
  </sheetViews>
  <sheetFormatPr defaultColWidth="9.00390625" defaultRowHeight="12.75"/>
  <cols>
    <col min="3" max="3" width="12.375" style="0" customWidth="1"/>
    <col min="4" max="4" width="8.125" style="0" customWidth="1"/>
    <col min="5" max="5" width="8.625" style="0" customWidth="1"/>
    <col min="6" max="6" width="13.75390625" style="0" customWidth="1"/>
    <col min="8" max="8" width="11.875" style="0" customWidth="1"/>
    <col min="9" max="9" width="8.125" style="0" customWidth="1"/>
    <col min="10" max="10" width="14.875" style="0" customWidth="1"/>
  </cols>
  <sheetData>
    <row r="1" spans="1:10" ht="12.75">
      <c r="A1" s="1"/>
      <c r="B1" s="1"/>
      <c r="C1" s="1"/>
      <c r="D1" s="1"/>
      <c r="H1" s="2"/>
      <c r="I1" s="1"/>
      <c r="J1" s="1"/>
    </row>
    <row r="2" spans="1:10" ht="12.75">
      <c r="A2" s="1"/>
      <c r="B2" s="1"/>
      <c r="C2" s="1"/>
      <c r="D2" s="1"/>
      <c r="H2" s="2"/>
      <c r="I2" s="1"/>
      <c r="J2" s="1"/>
    </row>
    <row r="3" spans="1:10" ht="12.75">
      <c r="A3" s="1"/>
      <c r="B3" s="1"/>
      <c r="C3" s="1"/>
      <c r="D3" s="1"/>
      <c r="H3" s="2"/>
      <c r="I3" s="1"/>
      <c r="J3" s="1"/>
    </row>
    <row r="4" spans="1:10" ht="12.75">
      <c r="A4" s="1"/>
      <c r="B4" s="1"/>
      <c r="C4" s="1"/>
      <c r="D4" s="1"/>
      <c r="H4" s="2"/>
      <c r="I4" s="1"/>
      <c r="J4" s="1"/>
    </row>
    <row r="5" spans="1:10" ht="12.75">
      <c r="A5" s="1"/>
      <c r="B5" s="1"/>
      <c r="C5" s="1"/>
      <c r="D5" s="1"/>
      <c r="H5" s="2"/>
      <c r="I5" s="1"/>
      <c r="J5" s="1"/>
    </row>
    <row r="6" spans="2:11" s="4" customFormat="1" ht="23.25">
      <c r="B6" s="5"/>
      <c r="C6" s="5"/>
      <c r="D6" s="5"/>
      <c r="E6" s="6"/>
      <c r="F6" s="6"/>
      <c r="G6" s="7"/>
      <c r="H6" s="6"/>
      <c r="I6" s="8" t="s">
        <v>10</v>
      </c>
      <c r="J6" s="9">
        <f ca="1">TODAY()</f>
        <v>42143</v>
      </c>
      <c r="K6" s="6"/>
    </row>
    <row r="7" spans="1:11" s="4" customFormat="1" ht="30">
      <c r="A7" s="10" t="s">
        <v>26</v>
      </c>
      <c r="B7" s="11"/>
      <c r="C7" s="12"/>
      <c r="D7" s="13"/>
      <c r="E7" s="13"/>
      <c r="F7" s="13"/>
      <c r="G7" s="14"/>
      <c r="H7" s="15">
        <v>2010</v>
      </c>
      <c r="I7" s="13"/>
      <c r="J7" s="13"/>
      <c r="K7" s="6"/>
    </row>
    <row r="8" spans="1:11" s="4" customFormat="1" ht="13.5">
      <c r="A8" s="16" t="s">
        <v>24</v>
      </c>
      <c r="B8" s="17"/>
      <c r="C8" s="18"/>
      <c r="D8" s="6"/>
      <c r="E8" s="6"/>
      <c r="F8" s="6"/>
      <c r="G8" s="6"/>
      <c r="H8" s="19" t="s">
        <v>28</v>
      </c>
      <c r="I8" s="20"/>
      <c r="J8" s="6"/>
      <c r="K8" s="6"/>
    </row>
    <row r="9" spans="1:11" s="4" customFormat="1" ht="13.5">
      <c r="A9" s="16"/>
      <c r="B9" s="17"/>
      <c r="C9" s="18"/>
      <c r="D9" s="17"/>
      <c r="E9" s="17"/>
      <c r="F9" s="17"/>
      <c r="G9" s="16" t="s">
        <v>6</v>
      </c>
      <c r="H9" s="6"/>
      <c r="I9" s="49"/>
      <c r="J9" s="50"/>
      <c r="K9" s="6"/>
    </row>
    <row r="10" spans="1:11" s="4" customFormat="1" ht="13.5">
      <c r="A10" s="16" t="s">
        <v>15</v>
      </c>
      <c r="B10" s="17"/>
      <c r="C10" s="44" t="s">
        <v>0</v>
      </c>
      <c r="D10" s="17"/>
      <c r="E10" s="17"/>
      <c r="F10" s="17"/>
      <c r="G10" s="16" t="s">
        <v>1</v>
      </c>
      <c r="H10" s="17"/>
      <c r="I10" s="49"/>
      <c r="J10" s="50"/>
      <c r="K10" s="6"/>
    </row>
    <row r="11" spans="1:11" s="4" customFormat="1" ht="13.5">
      <c r="A11" s="16" t="s">
        <v>16</v>
      </c>
      <c r="B11" s="17"/>
      <c r="C11" s="44" t="s">
        <v>31</v>
      </c>
      <c r="D11" s="17"/>
      <c r="E11" s="17"/>
      <c r="F11" s="17"/>
      <c r="G11" s="16"/>
      <c r="H11" s="6"/>
      <c r="I11" s="49"/>
      <c r="J11" s="50"/>
      <c r="K11" s="6"/>
    </row>
    <row r="12" spans="1:11" s="4" customFormat="1" ht="13.5">
      <c r="A12" s="16"/>
      <c r="B12" s="17"/>
      <c r="C12" s="44" t="s">
        <v>2</v>
      </c>
      <c r="D12" s="17"/>
      <c r="E12" s="17"/>
      <c r="F12" s="17"/>
      <c r="G12" s="16"/>
      <c r="H12" s="6"/>
      <c r="I12" s="49"/>
      <c r="J12" s="50"/>
      <c r="K12" s="6"/>
    </row>
    <row r="13" spans="1:11" s="4" customFormat="1" ht="13.5">
      <c r="A13" s="16" t="s">
        <v>3</v>
      </c>
      <c r="B13" s="17"/>
      <c r="C13" s="45" t="s">
        <v>41</v>
      </c>
      <c r="D13" s="21"/>
      <c r="E13" s="17"/>
      <c r="F13" s="17"/>
      <c r="G13" s="22" t="s">
        <v>9</v>
      </c>
      <c r="I13" s="50"/>
      <c r="J13" s="50"/>
      <c r="K13" s="6"/>
    </row>
    <row r="14" spans="1:11" s="4" customFormat="1" ht="13.5">
      <c r="A14" s="16" t="s">
        <v>4</v>
      </c>
      <c r="B14" s="17"/>
      <c r="C14" s="46">
        <v>63148226</v>
      </c>
      <c r="D14" s="17"/>
      <c r="E14" s="17"/>
      <c r="F14" s="17"/>
      <c r="G14" s="22" t="s">
        <v>42</v>
      </c>
      <c r="H14" s="17"/>
      <c r="I14" s="50"/>
      <c r="J14" s="50"/>
      <c r="K14" s="6"/>
    </row>
    <row r="15" spans="1:11" s="4" customFormat="1" ht="13.5">
      <c r="A15" s="16" t="s">
        <v>5</v>
      </c>
      <c r="B15" s="17"/>
      <c r="C15" s="44" t="s">
        <v>23</v>
      </c>
      <c r="D15" s="17"/>
      <c r="E15" s="17"/>
      <c r="F15" s="17"/>
      <c r="G15" s="22" t="s">
        <v>5</v>
      </c>
      <c r="H15" s="17"/>
      <c r="I15" s="50"/>
      <c r="J15" s="50"/>
      <c r="K15" s="6"/>
    </row>
    <row r="16" spans="1:11" s="4" customFormat="1" ht="13.5">
      <c r="A16" s="16" t="s">
        <v>17</v>
      </c>
      <c r="B16" s="17"/>
      <c r="C16" s="47" t="s">
        <v>13</v>
      </c>
      <c r="D16" s="17"/>
      <c r="E16" s="17"/>
      <c r="F16" s="17"/>
      <c r="G16" s="16" t="s">
        <v>7</v>
      </c>
      <c r="H16" s="23"/>
      <c r="I16" s="50"/>
      <c r="J16" s="50"/>
      <c r="K16" s="6"/>
    </row>
    <row r="17" spans="1:11" s="4" customFormat="1" ht="13.5">
      <c r="A17" s="16" t="s">
        <v>18</v>
      </c>
      <c r="B17" s="17"/>
      <c r="C17" s="47" t="s">
        <v>14</v>
      </c>
      <c r="D17" s="17"/>
      <c r="E17" s="17"/>
      <c r="F17" s="17"/>
      <c r="G17" s="16"/>
      <c r="H17" s="23"/>
      <c r="I17" s="50"/>
      <c r="J17" s="50"/>
      <c r="K17" s="6"/>
    </row>
    <row r="18" spans="1:11" s="4" customFormat="1" ht="13.5">
      <c r="A18" s="16" t="s">
        <v>19</v>
      </c>
      <c r="B18" s="17"/>
      <c r="C18" s="48"/>
      <c r="D18" s="17"/>
      <c r="E18" s="17"/>
      <c r="F18" s="17"/>
      <c r="G18" s="16" t="s">
        <v>8</v>
      </c>
      <c r="H18" s="17"/>
      <c r="I18" s="51"/>
      <c r="J18" s="50"/>
      <c r="K18" s="6"/>
    </row>
    <row r="19" spans="1:11" s="4" customFormat="1" ht="13.5">
      <c r="A19" s="16" t="s">
        <v>20</v>
      </c>
      <c r="B19" s="17"/>
      <c r="C19" s="44" t="s">
        <v>25</v>
      </c>
      <c r="D19" s="17"/>
      <c r="E19" s="17"/>
      <c r="F19" s="17"/>
      <c r="G19" s="16" t="s">
        <v>9</v>
      </c>
      <c r="H19" s="24"/>
      <c r="I19" s="52"/>
      <c r="J19" s="52"/>
      <c r="K19" s="6"/>
    </row>
    <row r="20" spans="1:11" s="4" customFormat="1" ht="3.75" customHeight="1">
      <c r="A20" s="25"/>
      <c r="B20" s="26"/>
      <c r="C20" s="26"/>
      <c r="D20" s="26"/>
      <c r="E20" s="26"/>
      <c r="F20" s="26"/>
      <c r="G20" s="25"/>
      <c r="H20" s="27"/>
      <c r="I20" s="28"/>
      <c r="J20" s="28"/>
      <c r="K20" s="6"/>
    </row>
    <row r="21" spans="1:11" s="4" customFormat="1" ht="13.5">
      <c r="A21" s="29" t="s">
        <v>40</v>
      </c>
      <c r="B21" s="29"/>
      <c r="C21" s="30"/>
      <c r="D21" s="30"/>
      <c r="E21" s="30"/>
      <c r="F21" s="30"/>
      <c r="G21" s="31" t="s">
        <v>12</v>
      </c>
      <c r="H21" s="31" t="s">
        <v>11</v>
      </c>
      <c r="I21" s="32" t="s">
        <v>21</v>
      </c>
      <c r="J21" s="32" t="s">
        <v>27</v>
      </c>
      <c r="K21" s="6"/>
    </row>
    <row r="22" spans="1:11" s="4" customFormat="1" ht="13.5">
      <c r="A22" s="53"/>
      <c r="B22" s="54"/>
      <c r="D22" s="34"/>
      <c r="E22" s="55"/>
      <c r="F22" s="55"/>
      <c r="G22" s="35"/>
      <c r="H22" s="35"/>
      <c r="I22" s="35"/>
      <c r="J22" s="36">
        <f>H22*I22</f>
        <v>0</v>
      </c>
      <c r="K22" s="6"/>
    </row>
    <row r="23" spans="1:11" s="4" customFormat="1" ht="13.5">
      <c r="A23" s="56"/>
      <c r="B23" s="54"/>
      <c r="G23" s="35"/>
      <c r="H23" s="35"/>
      <c r="I23" s="35"/>
      <c r="J23" s="36">
        <f>H23*I23</f>
        <v>0</v>
      </c>
      <c r="K23" s="6"/>
    </row>
    <row r="24" spans="1:11" s="4" customFormat="1" ht="13.5">
      <c r="A24" s="56"/>
      <c r="G24" s="35"/>
      <c r="H24" s="35"/>
      <c r="I24" s="35"/>
      <c r="J24" s="36">
        <f>H24*I24</f>
        <v>0</v>
      </c>
      <c r="K24" s="6"/>
    </row>
    <row r="25" spans="1:11" s="4" customFormat="1" ht="13.5">
      <c r="A25" s="56"/>
      <c r="G25" s="35"/>
      <c r="H25" s="35"/>
      <c r="I25" s="35"/>
      <c r="J25" s="36">
        <f>H25*I25</f>
        <v>0</v>
      </c>
      <c r="K25" s="6"/>
    </row>
    <row r="26" spans="1:11" s="4" customFormat="1" ht="13.5">
      <c r="A26" s="56"/>
      <c r="G26" s="35"/>
      <c r="H26" s="35"/>
      <c r="I26" s="35"/>
      <c r="J26" s="36"/>
      <c r="K26" s="6"/>
    </row>
    <row r="27" spans="1:11" s="4" customFormat="1" ht="13.5">
      <c r="A27" s="56"/>
      <c r="G27" s="35"/>
      <c r="H27" s="35"/>
      <c r="I27" s="35"/>
      <c r="J27" s="36">
        <f aca="true" t="shared" si="0" ref="J27:J38">H27*I27</f>
        <v>0</v>
      </c>
      <c r="K27" s="6"/>
    </row>
    <row r="28" spans="1:11" s="4" customFormat="1" ht="13.5">
      <c r="A28" s="56"/>
      <c r="G28" s="35"/>
      <c r="H28" s="35"/>
      <c r="I28" s="35"/>
      <c r="J28" s="36">
        <f t="shared" si="0"/>
        <v>0</v>
      </c>
      <c r="K28" s="6"/>
    </row>
    <row r="29" spans="1:11" s="4" customFormat="1" ht="13.5">
      <c r="A29" s="56"/>
      <c r="G29" s="35"/>
      <c r="H29" s="35"/>
      <c r="I29" s="35"/>
      <c r="J29" s="36">
        <f t="shared" si="0"/>
        <v>0</v>
      </c>
      <c r="K29" s="6"/>
    </row>
    <row r="30" spans="1:11" s="4" customFormat="1" ht="13.5">
      <c r="A30" s="56"/>
      <c r="G30" s="35"/>
      <c r="H30" s="35"/>
      <c r="I30" s="35"/>
      <c r="J30" s="36">
        <f t="shared" si="0"/>
        <v>0</v>
      </c>
      <c r="K30" s="6"/>
    </row>
    <row r="31" spans="1:11" s="4" customFormat="1" ht="13.5">
      <c r="A31" s="56"/>
      <c r="G31" s="35"/>
      <c r="H31" s="35"/>
      <c r="I31" s="35"/>
      <c r="J31" s="36">
        <f t="shared" si="0"/>
        <v>0</v>
      </c>
      <c r="K31" s="6"/>
    </row>
    <row r="32" spans="1:11" s="4" customFormat="1" ht="13.5">
      <c r="A32" s="56"/>
      <c r="G32" s="35"/>
      <c r="H32" s="35"/>
      <c r="I32" s="35"/>
      <c r="J32" s="36">
        <f t="shared" si="0"/>
        <v>0</v>
      </c>
      <c r="K32" s="6"/>
    </row>
    <row r="33" spans="1:11" s="4" customFormat="1" ht="13.5">
      <c r="A33" s="56"/>
      <c r="G33" s="35"/>
      <c r="H33" s="35"/>
      <c r="I33" s="35"/>
      <c r="J33" s="36">
        <f t="shared" si="0"/>
        <v>0</v>
      </c>
      <c r="K33" s="6"/>
    </row>
    <row r="34" spans="1:11" s="4" customFormat="1" ht="13.5">
      <c r="A34" s="56"/>
      <c r="G34" s="35"/>
      <c r="H34" s="35"/>
      <c r="I34" s="35"/>
      <c r="J34" s="36">
        <f t="shared" si="0"/>
        <v>0</v>
      </c>
      <c r="K34" s="6"/>
    </row>
    <row r="35" spans="1:11" s="4" customFormat="1" ht="13.5">
      <c r="A35" s="56"/>
      <c r="G35" s="35"/>
      <c r="H35" s="35"/>
      <c r="I35" s="35"/>
      <c r="J35" s="36">
        <f>H35*I35</f>
        <v>0</v>
      </c>
      <c r="K35" s="6"/>
    </row>
    <row r="36" spans="1:11" s="4" customFormat="1" ht="13.5">
      <c r="A36" s="56"/>
      <c r="G36" s="35"/>
      <c r="H36" s="35"/>
      <c r="I36" s="35"/>
      <c r="J36" s="36">
        <f>H36*I36</f>
        <v>0</v>
      </c>
      <c r="K36" s="6"/>
    </row>
    <row r="37" spans="1:11" s="4" customFormat="1" ht="13.5">
      <c r="A37" s="56"/>
      <c r="G37" s="35"/>
      <c r="H37" s="35"/>
      <c r="I37" s="35"/>
      <c r="J37" s="36">
        <f>H37*I37</f>
        <v>0</v>
      </c>
      <c r="K37" s="6"/>
    </row>
    <row r="38" spans="1:11" s="4" customFormat="1" ht="13.5">
      <c r="A38" s="37"/>
      <c r="B38" s="6"/>
      <c r="C38" s="6"/>
      <c r="D38" s="6"/>
      <c r="E38" s="6"/>
      <c r="F38" s="6"/>
      <c r="G38" s="35"/>
      <c r="H38" s="35"/>
      <c r="I38" s="35"/>
      <c r="J38" s="36">
        <f t="shared" si="0"/>
        <v>0</v>
      </c>
      <c r="K38" s="6"/>
    </row>
    <row r="39" spans="1:11" s="4" customFormat="1" ht="13.5">
      <c r="A39" s="29" t="s">
        <v>22</v>
      </c>
      <c r="B39" s="29"/>
      <c r="C39" s="29"/>
      <c r="D39" s="29"/>
      <c r="E39" s="29"/>
      <c r="F39" s="29"/>
      <c r="G39" s="32"/>
      <c r="H39" s="29"/>
      <c r="I39" s="29"/>
      <c r="J39" s="38">
        <f>SUM(J22:J38)</f>
        <v>0</v>
      </c>
      <c r="K39" s="6"/>
    </row>
    <row r="40" spans="1:11" s="4" customFormat="1" ht="3.75" customHeight="1">
      <c r="A40" s="25"/>
      <c r="B40" s="26"/>
      <c r="C40" s="26"/>
      <c r="D40" s="26"/>
      <c r="E40" s="26"/>
      <c r="F40" s="26"/>
      <c r="G40" s="25"/>
      <c r="H40" s="27"/>
      <c r="I40" s="28"/>
      <c r="J40" s="28"/>
      <c r="K40" s="6"/>
    </row>
    <row r="41" spans="1:11" s="4" customFormat="1" ht="13.5">
      <c r="A41" s="29" t="s">
        <v>30</v>
      </c>
      <c r="B41" s="29"/>
      <c r="C41" s="30"/>
      <c r="D41" s="30"/>
      <c r="E41" s="30"/>
      <c r="F41" s="30"/>
      <c r="G41" s="31" t="s">
        <v>12</v>
      </c>
      <c r="H41" s="31" t="s">
        <v>11</v>
      </c>
      <c r="I41" s="32" t="s">
        <v>21</v>
      </c>
      <c r="J41" s="32" t="s">
        <v>27</v>
      </c>
      <c r="K41" s="6"/>
    </row>
    <row r="42" spans="1:11" s="4" customFormat="1" ht="13.5">
      <c r="A42" s="56"/>
      <c r="G42" s="35"/>
      <c r="H42" s="35"/>
      <c r="I42" s="35"/>
      <c r="J42" s="36">
        <f>H42*I42</f>
        <v>0</v>
      </c>
      <c r="K42" s="6"/>
    </row>
    <row r="43" spans="1:11" s="4" customFormat="1" ht="13.5">
      <c r="A43" s="56"/>
      <c r="G43" s="35"/>
      <c r="H43" s="35"/>
      <c r="I43" s="35"/>
      <c r="J43" s="36">
        <f>H43*I43</f>
        <v>0</v>
      </c>
      <c r="K43" s="6"/>
    </row>
    <row r="44" spans="1:11" s="4" customFormat="1" ht="13.5">
      <c r="A44" s="56"/>
      <c r="G44" s="35"/>
      <c r="H44" s="35"/>
      <c r="I44" s="35"/>
      <c r="J44" s="36">
        <f aca="true" t="shared" si="1" ref="J44:J54">H44*I44</f>
        <v>0</v>
      </c>
      <c r="K44" s="6"/>
    </row>
    <row r="45" spans="1:11" s="4" customFormat="1" ht="13.5">
      <c r="A45" s="56"/>
      <c r="G45" s="35"/>
      <c r="H45" s="35"/>
      <c r="I45" s="35"/>
      <c r="J45" s="36">
        <f t="shared" si="1"/>
        <v>0</v>
      </c>
      <c r="K45" s="6"/>
    </row>
    <row r="46" spans="1:11" s="4" customFormat="1" ht="13.5">
      <c r="A46" s="56"/>
      <c r="G46" s="35"/>
      <c r="H46" s="35"/>
      <c r="I46" s="35"/>
      <c r="J46" s="36">
        <f t="shared" si="1"/>
        <v>0</v>
      </c>
      <c r="K46" s="6"/>
    </row>
    <row r="47" spans="1:11" s="4" customFormat="1" ht="13.5">
      <c r="A47" s="56"/>
      <c r="G47" s="35"/>
      <c r="H47" s="35"/>
      <c r="I47" s="35"/>
      <c r="J47" s="36">
        <f t="shared" si="1"/>
        <v>0</v>
      </c>
      <c r="K47" s="6"/>
    </row>
    <row r="48" spans="1:11" s="4" customFormat="1" ht="13.5">
      <c r="A48" s="56"/>
      <c r="G48" s="35"/>
      <c r="H48" s="35"/>
      <c r="I48" s="35"/>
      <c r="J48" s="36">
        <f t="shared" si="1"/>
        <v>0</v>
      </c>
      <c r="K48" s="6"/>
    </row>
    <row r="49" spans="1:11" s="4" customFormat="1" ht="13.5">
      <c r="A49" s="56"/>
      <c r="G49" s="35"/>
      <c r="H49" s="35"/>
      <c r="I49" s="35"/>
      <c r="J49" s="36">
        <f t="shared" si="1"/>
        <v>0</v>
      </c>
      <c r="K49" s="6"/>
    </row>
    <row r="50" spans="1:11" s="4" customFormat="1" ht="13.5">
      <c r="A50" s="56"/>
      <c r="G50" s="35"/>
      <c r="H50" s="35"/>
      <c r="I50" s="35"/>
      <c r="J50" s="36">
        <f t="shared" si="1"/>
        <v>0</v>
      </c>
      <c r="K50" s="6"/>
    </row>
    <row r="51" spans="1:11" s="4" customFormat="1" ht="13.5">
      <c r="A51" s="56"/>
      <c r="G51" s="35"/>
      <c r="H51" s="35"/>
      <c r="I51" s="35"/>
      <c r="J51" s="36">
        <f t="shared" si="1"/>
        <v>0</v>
      </c>
      <c r="K51" s="6"/>
    </row>
    <row r="52" spans="1:11" s="4" customFormat="1" ht="13.5">
      <c r="A52" s="56"/>
      <c r="G52" s="35"/>
      <c r="H52" s="35"/>
      <c r="I52" s="35"/>
      <c r="J52" s="36">
        <f t="shared" si="1"/>
        <v>0</v>
      </c>
      <c r="K52" s="6"/>
    </row>
    <row r="53" spans="1:11" s="4" customFormat="1" ht="13.5">
      <c r="A53" s="56"/>
      <c r="G53" s="35"/>
      <c r="H53" s="35"/>
      <c r="I53" s="35"/>
      <c r="J53" s="36">
        <f t="shared" si="1"/>
        <v>0</v>
      </c>
      <c r="K53" s="6"/>
    </row>
    <row r="54" spans="1:11" s="4" customFormat="1" ht="13.5">
      <c r="A54" s="37"/>
      <c r="B54" s="6"/>
      <c r="C54" s="6"/>
      <c r="D54" s="6"/>
      <c r="E54" s="6"/>
      <c r="F54" s="6"/>
      <c r="G54" s="35"/>
      <c r="H54" s="35"/>
      <c r="I54" s="35"/>
      <c r="J54" s="36">
        <f t="shared" si="1"/>
        <v>0</v>
      </c>
      <c r="K54" s="6"/>
    </row>
    <row r="55" spans="1:11" s="4" customFormat="1" ht="13.5">
      <c r="A55" s="29" t="s">
        <v>22</v>
      </c>
      <c r="B55" s="29"/>
      <c r="C55" s="29"/>
      <c r="D55" s="29"/>
      <c r="E55" s="29"/>
      <c r="F55" s="29"/>
      <c r="G55" s="32"/>
      <c r="H55" s="29"/>
      <c r="I55" s="29"/>
      <c r="J55" s="38">
        <f>SUM(J42:J54)</f>
        <v>0</v>
      </c>
      <c r="K55" s="6"/>
    </row>
    <row r="56" spans="1:11" s="4" customFormat="1" ht="3.75" customHeight="1">
      <c r="A56" s="25"/>
      <c r="B56" s="26"/>
      <c r="C56" s="26"/>
      <c r="D56" s="26"/>
      <c r="E56" s="26"/>
      <c r="F56" s="26"/>
      <c r="G56" s="25"/>
      <c r="H56" s="27"/>
      <c r="I56" s="28"/>
      <c r="J56" s="28"/>
      <c r="K56" s="6"/>
    </row>
    <row r="57" spans="1:11" s="4" customFormat="1" ht="13.5">
      <c r="A57" s="33"/>
      <c r="B57" s="33"/>
      <c r="C57" s="33"/>
      <c r="D57" s="39" t="s">
        <v>43</v>
      </c>
      <c r="E57" s="33"/>
      <c r="F57" s="33"/>
      <c r="G57" s="33"/>
      <c r="H57" s="33"/>
      <c r="I57" s="40"/>
      <c r="J57" s="40">
        <f>J39+J55</f>
        <v>0</v>
      </c>
      <c r="K57" s="33"/>
    </row>
    <row r="58" spans="1:11" s="4" customFormat="1" ht="13.5">
      <c r="A58" s="41"/>
      <c r="B58" s="33"/>
      <c r="C58" s="33"/>
      <c r="D58" s="39" t="s">
        <v>44</v>
      </c>
      <c r="E58" s="33"/>
      <c r="F58" s="33"/>
      <c r="G58" s="33"/>
      <c r="H58" s="33"/>
      <c r="I58" s="40"/>
      <c r="J58" s="42">
        <f>J57*1.2</f>
        <v>0</v>
      </c>
      <c r="K58" s="6"/>
    </row>
    <row r="59" spans="1:11" s="4" customFormat="1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4" customFormat="1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4" customFormat="1" ht="13.5">
      <c r="A61" s="41" t="s">
        <v>29</v>
      </c>
      <c r="B61" s="33"/>
      <c r="C61" s="33"/>
      <c r="D61" s="33"/>
      <c r="E61" s="33"/>
      <c r="F61" s="33"/>
      <c r="G61" s="33"/>
      <c r="H61" s="33"/>
      <c r="I61" s="33"/>
      <c r="J61" s="33"/>
      <c r="K61" s="6"/>
    </row>
    <row r="62" spans="1:11" s="4" customFormat="1" ht="13.5">
      <c r="A62" s="43" t="s">
        <v>32</v>
      </c>
      <c r="B62" s="33"/>
      <c r="C62" s="33"/>
      <c r="D62" s="33"/>
      <c r="E62" s="6"/>
      <c r="F62" s="6"/>
      <c r="G62" s="6"/>
      <c r="H62" s="6"/>
      <c r="I62" s="6"/>
      <c r="J62" s="6"/>
      <c r="K62" s="6"/>
    </row>
    <row r="63" spans="1:11" s="4" customFormat="1" ht="13.5">
      <c r="A63" s="33" t="s">
        <v>33</v>
      </c>
      <c r="B63" s="33"/>
      <c r="C63" s="33"/>
      <c r="D63" s="33"/>
      <c r="E63" s="6"/>
      <c r="F63" s="6"/>
      <c r="G63" s="33"/>
      <c r="H63" s="6"/>
      <c r="I63" s="6"/>
      <c r="J63" s="6"/>
      <c r="K63" s="6"/>
    </row>
    <row r="64" spans="1:11" s="4" customFormat="1" ht="13.5">
      <c r="A64" s="37" t="s">
        <v>34</v>
      </c>
      <c r="B64" s="33"/>
      <c r="C64" s="33"/>
      <c r="D64" s="33"/>
      <c r="E64" s="6"/>
      <c r="F64" s="6"/>
      <c r="G64" s="33"/>
      <c r="H64" s="6"/>
      <c r="I64" s="6"/>
      <c r="J64" s="6"/>
      <c r="K64" s="6"/>
    </row>
    <row r="65" spans="1:11" s="4" customFormat="1" ht="13.5">
      <c r="A65" s="37" t="s">
        <v>35</v>
      </c>
      <c r="B65" s="33"/>
      <c r="C65" s="33"/>
      <c r="D65" s="33"/>
      <c r="E65" s="6"/>
      <c r="F65" s="6"/>
      <c r="G65" s="33"/>
      <c r="H65" s="6"/>
      <c r="I65" s="6"/>
      <c r="J65" s="6"/>
      <c r="K65" s="6"/>
    </row>
    <row r="66" spans="1:11" s="4" customFormat="1" ht="13.5">
      <c r="A66" s="37" t="s">
        <v>36</v>
      </c>
      <c r="B66" s="33"/>
      <c r="C66" s="33"/>
      <c r="D66" s="33"/>
      <c r="E66" s="33"/>
      <c r="F66" s="33"/>
      <c r="G66" s="33"/>
      <c r="H66" s="6"/>
      <c r="I66" s="6"/>
      <c r="J66" s="6"/>
      <c r="K66" s="6"/>
    </row>
    <row r="67" spans="1:11" s="4" customFormat="1" ht="13.5">
      <c r="A67" s="37" t="s">
        <v>37</v>
      </c>
      <c r="B67" s="33"/>
      <c r="C67" s="33"/>
      <c r="D67" s="33"/>
      <c r="E67" s="33"/>
      <c r="F67" s="33"/>
      <c r="G67" s="33"/>
      <c r="H67" s="6"/>
      <c r="I67" s="6"/>
      <c r="J67" s="6"/>
      <c r="K67" s="6"/>
    </row>
    <row r="68" spans="1:11" s="4" customFormat="1" ht="13.5">
      <c r="A68" s="37" t="s">
        <v>38</v>
      </c>
      <c r="B68" s="33"/>
      <c r="C68" s="33"/>
      <c r="D68" s="33"/>
      <c r="E68" s="33"/>
      <c r="F68" s="33"/>
      <c r="G68" s="33"/>
      <c r="H68" s="6"/>
      <c r="I68" s="6"/>
      <c r="J68" s="6"/>
      <c r="K68" s="6"/>
    </row>
    <row r="69" spans="1:11" s="4" customFormat="1" ht="13.5">
      <c r="A69" s="37" t="s">
        <v>39</v>
      </c>
      <c r="B69" s="33"/>
      <c r="C69" s="33"/>
      <c r="D69" s="33"/>
      <c r="E69" s="33"/>
      <c r="F69" s="33"/>
      <c r="G69" s="33"/>
      <c r="H69" s="6"/>
      <c r="I69" s="6"/>
      <c r="J69" s="6"/>
      <c r="K69" s="6"/>
    </row>
    <row r="70" spans="1:11" s="4" customFormat="1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4" customFormat="1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4" customFormat="1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4" customFormat="1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4" customFormat="1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4" customFormat="1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4" customFormat="1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4" customFormat="1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4" customFormat="1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4" customFormat="1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4" customFormat="1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4" customFormat="1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4" customFormat="1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4" customFormat="1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4" customFormat="1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4" customFormat="1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4" customFormat="1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4" customFormat="1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4" customFormat="1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4" customFormat="1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4" customFormat="1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4" customFormat="1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4" customFormat="1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4" customFormat="1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4" customFormat="1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4" customFormat="1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4" customFormat="1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4" customFormat="1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4" customFormat="1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4" customFormat="1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4" customFormat="1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4" customFormat="1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4" customFormat="1" ht="13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4" customFormat="1" ht="13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4" customFormat="1" ht="13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4" customFormat="1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4" customFormat="1" ht="13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4" customFormat="1" ht="13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4" customFormat="1" ht="13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4" customFormat="1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4" customFormat="1" ht="13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4" customFormat="1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4" customFormat="1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4" customFormat="1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4" customFormat="1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4" customFormat="1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4" customFormat="1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4" customFormat="1" ht="13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4" customFormat="1" ht="13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4" customFormat="1" ht="13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4" customFormat="1" ht="13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4" customFormat="1" ht="13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4" customFormat="1" ht="13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4" customFormat="1" ht="13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4" customFormat="1" ht="13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4" customFormat="1" ht="13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4" customFormat="1" ht="13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s="4" customFormat="1" ht="13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s="4" customFormat="1" ht="13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s="4" customFormat="1" ht="13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s="4" customFormat="1" ht="13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s="4" customFormat="1" ht="13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s="4" customFormat="1" ht="13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s="4" customFormat="1" ht="13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s="4" customFormat="1" ht="13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" customFormat="1" ht="13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" customFormat="1" ht="13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s="4" customFormat="1" ht="13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s="4" customFormat="1" ht="13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s="4" customFormat="1" ht="13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s="4" customFormat="1" ht="13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s="4" customFormat="1" ht="13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s="4" customFormat="1" ht="13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s="4" customFormat="1" ht="13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s="4" customFormat="1" ht="13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s="4" customFormat="1" ht="13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s="4" customFormat="1" ht="13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s="4" customFormat="1" ht="13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s="4" customFormat="1" ht="13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s="4" customFormat="1" ht="13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s="4" customFormat="1" ht="13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s="4" customFormat="1" ht="13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s="4" customFormat="1" ht="13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s="4" customFormat="1" ht="13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s="4" customFormat="1" ht="13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s="4" customFormat="1" ht="13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s="4" customFormat="1" ht="13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s="4" customFormat="1" ht="13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s="4" customFormat="1" ht="13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s="4" customFormat="1" ht="13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s="4" customFormat="1" ht="13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s="4" customFormat="1" ht="13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s="4" customFormat="1" ht="13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s="4" customFormat="1" ht="13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s="4" customFormat="1" ht="13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s="4" customFormat="1" ht="13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s="4" customFormat="1" ht="13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s="4" customFormat="1" ht="13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s="4" customFormat="1" ht="13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s="4" customFormat="1" ht="13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s="4" customFormat="1" ht="13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s="4" customFormat="1" ht="13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s="4" customFormat="1" ht="13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s="4" customFormat="1" ht="13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s="4" customFormat="1" ht="13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s="4" customFormat="1" ht="13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s="4" customFormat="1" ht="13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s="4" customFormat="1" ht="13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s="4" customFormat="1" ht="13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s="4" customFormat="1" ht="13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s="4" customFormat="1" ht="13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s="4" customFormat="1" ht="13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s="4" customFormat="1" ht="13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s="4" customFormat="1" ht="13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4" customFormat="1" ht="13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s="4" customFormat="1" ht="13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s="4" customFormat="1" ht="13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s="4" customFormat="1" ht="13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s="4" customFormat="1" ht="13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s="4" customFormat="1" ht="13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s="4" customFormat="1" ht="13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s="4" customFormat="1" ht="13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s="4" customFormat="1" ht="13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s="4" customFormat="1" ht="13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s="4" customFormat="1" ht="13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s="4" customFormat="1" ht="13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s="4" customFormat="1" ht="13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s="4" customFormat="1" ht="13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s="4" customFormat="1" ht="13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s="4" customFormat="1" ht="13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s="4" customFormat="1" ht="13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s="4" customFormat="1" ht="13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s="4" customFormat="1" ht="13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s="4" customFormat="1" ht="13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s="4" customFormat="1" ht="13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s="4" customFormat="1" ht="13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s="4" customFormat="1" ht="13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s="4" customFormat="1" ht="13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s="4" customFormat="1" ht="13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s="4" customFormat="1" ht="13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s="4" customFormat="1" ht="13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s="4" customFormat="1" ht="13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s="4" customFormat="1" ht="13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s="4" customFormat="1" ht="13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s="4" customFormat="1" ht="13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s="4" customFormat="1" ht="13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s="4" customFormat="1" ht="13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s="4" customFormat="1" ht="13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s="4" customFormat="1" ht="13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s="4" customFormat="1" ht="13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s="4" customFormat="1" ht="13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s="4" customFormat="1" ht="13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s="4" customFormat="1" ht="13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s="4" customFormat="1" ht="13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s="4" customFormat="1" ht="13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s="4" customFormat="1" ht="13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s="4" customFormat="1" ht="13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s="4" customFormat="1" ht="13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s="4" customFormat="1" ht="13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s="4" customFormat="1" ht="13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s="4" customFormat="1" ht="13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s="4" customFormat="1" ht="13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s="4" customFormat="1" ht="13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s="4" customFormat="1" ht="13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s="4" customFormat="1" ht="13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s="4" customFormat="1" ht="13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s="4" customFormat="1" ht="13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s="4" customFormat="1" ht="13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s="4" customFormat="1" ht="13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</sheetData>
  <sheetProtection/>
  <hyperlinks>
    <hyperlink ref="C17" r:id="rId1" display="www.altryss.cz"/>
    <hyperlink ref="C16" r:id="rId2" display="altryss@altryss.cz"/>
  </hyperlink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30" zoomScaleNormal="130" zoomScaleSheetLayoutView="100" zoomScalePageLayoutView="0" workbookViewId="0" topLeftCell="A1">
      <pane xSplit="11" ySplit="12" topLeftCell="L13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L74" sqref="L74"/>
    </sheetView>
  </sheetViews>
  <sheetFormatPr defaultColWidth="9.00390625" defaultRowHeight="12.75"/>
  <cols>
    <col min="1" max="1" width="6.375" style="0" customWidth="1"/>
    <col min="2" max="2" width="11.25390625" style="0" customWidth="1"/>
    <col min="4" max="4" width="13.75390625" style="0" customWidth="1"/>
    <col min="5" max="5" width="9.25390625" style="0" customWidth="1"/>
    <col min="6" max="6" width="34.75390625" style="0" customWidth="1"/>
    <col min="8" max="8" width="8.25390625" style="0" customWidth="1"/>
    <col min="9" max="9" width="11.00390625" style="0" customWidth="1"/>
    <col min="10" max="10" width="24.375" style="0" customWidth="1"/>
  </cols>
  <sheetData>
    <row r="1" spans="2:11" ht="21" customHeight="1">
      <c r="B1" s="57"/>
      <c r="C1" s="65"/>
      <c r="D1" s="65"/>
      <c r="E1" s="65"/>
      <c r="F1" s="132" t="s">
        <v>97</v>
      </c>
      <c r="G1" s="65"/>
      <c r="H1" s="130"/>
      <c r="I1" s="131"/>
      <c r="J1" s="120"/>
      <c r="K1" s="66"/>
    </row>
    <row r="2" spans="2:11" ht="12.75">
      <c r="B2" s="59"/>
      <c r="C2" s="67"/>
      <c r="D2" s="68"/>
      <c r="E2" s="67"/>
      <c r="F2" s="67"/>
      <c r="G2" s="67"/>
      <c r="H2" s="67"/>
      <c r="I2" s="67"/>
      <c r="J2" s="69"/>
      <c r="K2" s="66"/>
    </row>
    <row r="3" spans="2:12" ht="15.75">
      <c r="B3" s="59"/>
      <c r="C3" s="67"/>
      <c r="D3" s="67"/>
      <c r="E3" s="67"/>
      <c r="F3" s="67"/>
      <c r="G3" s="67"/>
      <c r="H3" s="77"/>
      <c r="I3" s="67"/>
      <c r="J3" s="69"/>
      <c r="K3" s="66"/>
      <c r="L3" s="156"/>
    </row>
    <row r="4" spans="2:11" ht="15.75">
      <c r="B4" s="59"/>
      <c r="C4" s="67"/>
      <c r="D4" s="67"/>
      <c r="E4" s="67"/>
      <c r="F4" s="67"/>
      <c r="G4" s="67"/>
      <c r="H4" s="77"/>
      <c r="I4" s="67"/>
      <c r="J4" s="69"/>
      <c r="K4" s="66"/>
    </row>
    <row r="5" spans="2:11" ht="12.75">
      <c r="B5" s="59"/>
      <c r="C5" s="67"/>
      <c r="D5" s="67"/>
      <c r="E5" s="67"/>
      <c r="F5" s="67"/>
      <c r="G5" s="67"/>
      <c r="H5" s="67"/>
      <c r="I5" s="67"/>
      <c r="J5" s="69"/>
      <c r="K5" s="66"/>
    </row>
    <row r="6" spans="2:11" ht="14.25" customHeight="1">
      <c r="B6" s="59"/>
      <c r="C6" s="67"/>
      <c r="D6" s="76"/>
      <c r="E6" s="67"/>
      <c r="F6" s="116"/>
      <c r="G6" s="70"/>
      <c r="H6" s="78"/>
      <c r="I6" s="79"/>
      <c r="J6" s="80"/>
      <c r="K6" s="66"/>
    </row>
    <row r="7" spans="2:11" ht="13.5" customHeight="1">
      <c r="B7" s="59"/>
      <c r="C7" s="67"/>
      <c r="D7" s="64"/>
      <c r="E7" s="71"/>
      <c r="F7" s="116" t="s">
        <v>96</v>
      </c>
      <c r="G7" s="117" t="s">
        <v>45</v>
      </c>
      <c r="H7" s="79"/>
      <c r="I7" s="81"/>
      <c r="J7" s="82"/>
      <c r="K7" s="66"/>
    </row>
    <row r="8" spans="2:11" ht="4.5" customHeight="1" thickBot="1">
      <c r="B8" s="83"/>
      <c r="C8" s="72"/>
      <c r="D8" s="84"/>
      <c r="E8" s="63"/>
      <c r="F8" s="73"/>
      <c r="G8" s="73"/>
      <c r="H8" s="74"/>
      <c r="I8" s="62"/>
      <c r="J8" s="75"/>
      <c r="K8" s="66"/>
    </row>
    <row r="9" spans="2:10" ht="19.5" customHeight="1">
      <c r="B9" s="121" t="s">
        <v>49</v>
      </c>
      <c r="C9" s="122"/>
      <c r="D9" s="123" t="s">
        <v>64</v>
      </c>
      <c r="E9" s="122"/>
      <c r="F9" s="122"/>
      <c r="G9" s="124"/>
      <c r="H9" s="58"/>
      <c r="I9" s="58"/>
      <c r="J9" s="125"/>
    </row>
    <row r="10" spans="2:10" ht="18" customHeight="1">
      <c r="B10" s="86" t="s">
        <v>65</v>
      </c>
      <c r="C10" s="103"/>
      <c r="D10" s="105" t="s">
        <v>66</v>
      </c>
      <c r="E10" s="103"/>
      <c r="F10" s="103"/>
      <c r="G10" s="104"/>
      <c r="H10" s="60"/>
      <c r="I10" s="60"/>
      <c r="J10" s="61"/>
    </row>
    <row r="11" spans="2:10" ht="18" customHeight="1" thickBot="1">
      <c r="B11" s="119" t="s">
        <v>46</v>
      </c>
      <c r="C11" s="126"/>
      <c r="D11" s="127" t="s">
        <v>67</v>
      </c>
      <c r="E11" s="126"/>
      <c r="F11" s="126"/>
      <c r="G11" s="128"/>
      <c r="H11" s="62"/>
      <c r="I11" s="62"/>
      <c r="J11" s="129"/>
    </row>
    <row r="12" spans="2:10" ht="6" customHeight="1" thickBot="1">
      <c r="B12" s="106"/>
      <c r="C12" s="103"/>
      <c r="D12" s="107"/>
      <c r="E12" s="103"/>
      <c r="F12" s="85"/>
      <c r="G12" s="60"/>
      <c r="H12" s="60"/>
      <c r="I12" s="60"/>
      <c r="J12" s="61"/>
    </row>
    <row r="13" spans="2:10" ht="16.5" customHeight="1">
      <c r="B13" s="121" t="s">
        <v>52</v>
      </c>
      <c r="C13" s="122"/>
      <c r="D13" s="122"/>
      <c r="E13" s="122"/>
      <c r="F13" s="149"/>
      <c r="G13" s="58"/>
      <c r="H13" s="58"/>
      <c r="I13" s="58"/>
      <c r="J13" s="125"/>
    </row>
    <row r="14" spans="2:12" s="4" customFormat="1" ht="14.25" customHeight="1">
      <c r="B14" s="181" t="s">
        <v>80</v>
      </c>
      <c r="C14" s="150"/>
      <c r="D14" s="151"/>
      <c r="E14" s="151"/>
      <c r="F14" s="151"/>
      <c r="G14" s="152" t="s">
        <v>12</v>
      </c>
      <c r="H14" s="152" t="s">
        <v>11</v>
      </c>
      <c r="I14" s="153" t="s">
        <v>21</v>
      </c>
      <c r="J14" s="154" t="s">
        <v>27</v>
      </c>
      <c r="L14"/>
    </row>
    <row r="15" spans="2:12" s="4" customFormat="1" ht="12.75">
      <c r="B15" s="140" t="s">
        <v>78</v>
      </c>
      <c r="C15" s="141"/>
      <c r="D15" s="141"/>
      <c r="E15" s="142"/>
      <c r="F15" s="143"/>
      <c r="G15" s="144" t="s">
        <v>48</v>
      </c>
      <c r="H15" s="144">
        <v>96</v>
      </c>
      <c r="I15" s="144"/>
      <c r="J15" s="189">
        <f>H15*I15</f>
        <v>0</v>
      </c>
      <c r="L15"/>
    </row>
    <row r="16" spans="2:12" s="4" customFormat="1" ht="13.5" thickBot="1">
      <c r="B16" s="87"/>
      <c r="C16" s="89"/>
      <c r="D16" s="89"/>
      <c r="E16" s="89"/>
      <c r="F16" s="89"/>
      <c r="G16" s="90"/>
      <c r="H16" s="89"/>
      <c r="I16" s="89"/>
      <c r="J16" s="190"/>
      <c r="L16"/>
    </row>
    <row r="17" spans="2:12" s="4" customFormat="1" ht="12.75">
      <c r="B17" s="145" t="s">
        <v>81</v>
      </c>
      <c r="C17" s="146"/>
      <c r="D17" s="147"/>
      <c r="E17" s="147"/>
      <c r="F17" s="147"/>
      <c r="G17" s="148" t="s">
        <v>12</v>
      </c>
      <c r="H17" s="148" t="s">
        <v>11</v>
      </c>
      <c r="I17" s="110" t="s">
        <v>21</v>
      </c>
      <c r="J17" s="191" t="s">
        <v>27</v>
      </c>
      <c r="L17"/>
    </row>
    <row r="18" spans="2:12" s="4" customFormat="1" ht="12.75">
      <c r="B18" s="140" t="s">
        <v>61</v>
      </c>
      <c r="C18" s="141"/>
      <c r="D18" s="141"/>
      <c r="E18" s="142"/>
      <c r="F18" s="143"/>
      <c r="G18" s="144" t="s">
        <v>48</v>
      </c>
      <c r="H18" s="144">
        <v>479.3</v>
      </c>
      <c r="I18" s="144"/>
      <c r="J18" s="189">
        <f>H18*I18</f>
        <v>0</v>
      </c>
      <c r="L18"/>
    </row>
    <row r="19" spans="2:12" s="4" customFormat="1" ht="13.5" thickBot="1">
      <c r="B19" s="87"/>
      <c r="C19" s="89"/>
      <c r="D19" s="89"/>
      <c r="E19" s="89"/>
      <c r="F19" s="89"/>
      <c r="G19" s="90"/>
      <c r="H19" s="89"/>
      <c r="I19" s="89"/>
      <c r="J19" s="190"/>
      <c r="L19"/>
    </row>
    <row r="20" spans="2:10" s="4" customFormat="1" ht="13.5" thickBot="1">
      <c r="B20" s="92" t="s">
        <v>82</v>
      </c>
      <c r="C20" s="93"/>
      <c r="D20" s="94"/>
      <c r="E20" s="94"/>
      <c r="F20" s="94"/>
      <c r="G20" s="95" t="s">
        <v>12</v>
      </c>
      <c r="H20" s="95" t="s">
        <v>11</v>
      </c>
      <c r="I20" s="96" t="s">
        <v>21</v>
      </c>
      <c r="J20" s="192" t="s">
        <v>27</v>
      </c>
    </row>
    <row r="21" spans="2:10" s="4" customFormat="1" ht="12.75">
      <c r="B21" s="162" t="s">
        <v>54</v>
      </c>
      <c r="C21" s="163"/>
      <c r="D21" s="163"/>
      <c r="E21" s="164"/>
      <c r="F21" s="165"/>
      <c r="G21" s="155" t="s">
        <v>48</v>
      </c>
      <c r="H21" s="155">
        <v>479.3</v>
      </c>
      <c r="I21" s="155"/>
      <c r="J21" s="193">
        <f>H21*I21</f>
        <v>0</v>
      </c>
    </row>
    <row r="22" spans="2:10" s="4" customFormat="1" ht="13.5" thickBot="1">
      <c r="B22" s="87"/>
      <c r="C22" s="89"/>
      <c r="D22" s="89"/>
      <c r="E22" s="89"/>
      <c r="F22" s="89"/>
      <c r="G22" s="90"/>
      <c r="H22" s="89"/>
      <c r="I22" s="89"/>
      <c r="J22" s="190"/>
    </row>
    <row r="23" spans="2:10" s="4" customFormat="1" ht="13.5" thickBot="1">
      <c r="B23" s="92" t="s">
        <v>50</v>
      </c>
      <c r="C23" s="93"/>
      <c r="D23" s="94"/>
      <c r="E23" s="94"/>
      <c r="F23" s="94"/>
      <c r="G23" s="95" t="s">
        <v>12</v>
      </c>
      <c r="H23" s="95" t="s">
        <v>11</v>
      </c>
      <c r="I23" s="96" t="s">
        <v>21</v>
      </c>
      <c r="J23" s="192" t="s">
        <v>27</v>
      </c>
    </row>
    <row r="24" spans="2:10" s="4" customFormat="1" ht="12.75">
      <c r="B24" s="162" t="s">
        <v>69</v>
      </c>
      <c r="C24" s="163"/>
      <c r="D24" s="163"/>
      <c r="E24" s="164"/>
      <c r="F24" s="165"/>
      <c r="G24" s="155" t="s">
        <v>48</v>
      </c>
      <c r="H24" s="155">
        <v>31.7</v>
      </c>
      <c r="I24" s="155"/>
      <c r="J24" s="193">
        <f>H24*I24</f>
        <v>0</v>
      </c>
    </row>
    <row r="25" spans="2:10" s="4" customFormat="1" ht="13.5" thickBot="1">
      <c r="B25" s="97"/>
      <c r="C25" s="98"/>
      <c r="D25" s="98"/>
      <c r="E25" s="98"/>
      <c r="F25" s="98"/>
      <c r="G25" s="99"/>
      <c r="H25" s="98"/>
      <c r="I25" s="98"/>
      <c r="J25" s="190"/>
    </row>
    <row r="26" spans="2:10" s="4" customFormat="1" ht="13.5" thickBot="1">
      <c r="B26" s="92" t="s">
        <v>83</v>
      </c>
      <c r="C26" s="93"/>
      <c r="D26" s="94"/>
      <c r="E26" s="94"/>
      <c r="F26" s="94"/>
      <c r="G26" s="95" t="s">
        <v>12</v>
      </c>
      <c r="H26" s="95" t="s">
        <v>11</v>
      </c>
      <c r="I26" s="96" t="s">
        <v>21</v>
      </c>
      <c r="J26" s="192" t="s">
        <v>27</v>
      </c>
    </row>
    <row r="27" spans="2:10" s="4" customFormat="1" ht="12.75">
      <c r="B27" s="162" t="s">
        <v>57</v>
      </c>
      <c r="C27" s="163"/>
      <c r="D27" s="163"/>
      <c r="E27" s="164"/>
      <c r="F27" s="165"/>
      <c r="G27" s="155" t="s">
        <v>48</v>
      </c>
      <c r="H27" s="155">
        <v>6</v>
      </c>
      <c r="I27" s="155"/>
      <c r="J27" s="193">
        <f>H27*I27</f>
        <v>0</v>
      </c>
    </row>
    <row r="28" spans="2:10" s="4" customFormat="1" ht="13.5" thickBot="1">
      <c r="B28" s="87"/>
      <c r="C28" s="89"/>
      <c r="D28" s="89"/>
      <c r="E28" s="89"/>
      <c r="F28" s="89"/>
      <c r="G28" s="90"/>
      <c r="H28" s="89"/>
      <c r="I28" s="89"/>
      <c r="J28" s="190"/>
    </row>
    <row r="29" spans="2:10" s="4" customFormat="1" ht="13.5" thickBot="1">
      <c r="B29" s="92" t="s">
        <v>84</v>
      </c>
      <c r="C29" s="93"/>
      <c r="D29" s="94"/>
      <c r="E29" s="94"/>
      <c r="F29" s="94"/>
      <c r="G29" s="95" t="s">
        <v>12</v>
      </c>
      <c r="H29" s="95" t="s">
        <v>11</v>
      </c>
      <c r="I29" s="96" t="s">
        <v>21</v>
      </c>
      <c r="J29" s="192" t="s">
        <v>27</v>
      </c>
    </row>
    <row r="30" spans="2:10" s="4" customFormat="1" ht="12.75">
      <c r="B30" s="157" t="s">
        <v>74</v>
      </c>
      <c r="C30" s="158"/>
      <c r="D30" s="158"/>
      <c r="E30" s="159"/>
      <c r="F30" s="160"/>
      <c r="G30" s="161" t="s">
        <v>47</v>
      </c>
      <c r="H30" s="161">
        <v>1</v>
      </c>
      <c r="I30" s="172"/>
      <c r="J30" s="194">
        <f>H30*I30</f>
        <v>0</v>
      </c>
    </row>
    <row r="31" spans="2:10" s="4" customFormat="1" ht="13.5" thickBot="1">
      <c r="B31" s="87"/>
      <c r="C31" s="89"/>
      <c r="D31" s="89"/>
      <c r="E31" s="89"/>
      <c r="F31" s="89"/>
      <c r="G31" s="90"/>
      <c r="H31" s="89"/>
      <c r="I31" s="89"/>
      <c r="J31" s="190"/>
    </row>
    <row r="32" spans="2:10" s="4" customFormat="1" ht="13.5" thickBot="1">
      <c r="B32" s="92" t="s">
        <v>85</v>
      </c>
      <c r="C32" s="93"/>
      <c r="D32" s="94"/>
      <c r="E32" s="94"/>
      <c r="F32" s="94"/>
      <c r="G32" s="95" t="s">
        <v>12</v>
      </c>
      <c r="H32" s="95" t="s">
        <v>11</v>
      </c>
      <c r="I32" s="96" t="s">
        <v>21</v>
      </c>
      <c r="J32" s="192" t="s">
        <v>27</v>
      </c>
    </row>
    <row r="33" spans="2:10" s="4" customFormat="1" ht="12.75">
      <c r="B33" s="157" t="s">
        <v>75</v>
      </c>
      <c r="C33" s="158"/>
      <c r="D33" s="158"/>
      <c r="E33" s="159"/>
      <c r="F33" s="160"/>
      <c r="G33" s="161" t="s">
        <v>47</v>
      </c>
      <c r="H33" s="161">
        <v>2</v>
      </c>
      <c r="I33" s="172"/>
      <c r="J33" s="194">
        <f>H33*I33</f>
        <v>0</v>
      </c>
    </row>
    <row r="34" spans="2:10" s="4" customFormat="1" ht="13.5" thickBot="1">
      <c r="B34" s="87"/>
      <c r="C34" s="89"/>
      <c r="D34" s="89"/>
      <c r="E34" s="89"/>
      <c r="F34" s="89"/>
      <c r="G34" s="90"/>
      <c r="H34" s="89"/>
      <c r="I34" s="89"/>
      <c r="J34" s="190"/>
    </row>
    <row r="35" spans="2:10" s="4" customFormat="1" ht="13.5" thickBot="1">
      <c r="B35" s="92" t="s">
        <v>86</v>
      </c>
      <c r="C35" s="93"/>
      <c r="D35" s="94"/>
      <c r="E35" s="94"/>
      <c r="F35" s="94"/>
      <c r="G35" s="95" t="s">
        <v>12</v>
      </c>
      <c r="H35" s="95" t="s">
        <v>11</v>
      </c>
      <c r="I35" s="96" t="s">
        <v>21</v>
      </c>
      <c r="J35" s="192" t="s">
        <v>27</v>
      </c>
    </row>
    <row r="36" spans="2:10" s="4" customFormat="1" ht="13.5" thickBot="1">
      <c r="B36" s="182" t="s">
        <v>68</v>
      </c>
      <c r="C36" s="183"/>
      <c r="D36" s="183"/>
      <c r="E36" s="184"/>
      <c r="F36" s="185"/>
      <c r="G36" s="109" t="s">
        <v>47</v>
      </c>
      <c r="H36" s="109">
        <v>4</v>
      </c>
      <c r="I36" s="180"/>
      <c r="J36" s="195">
        <f>H36*I36</f>
        <v>0</v>
      </c>
    </row>
    <row r="37" spans="2:10" s="4" customFormat="1" ht="13.5" thickBot="1">
      <c r="B37" s="186"/>
      <c r="C37" s="100"/>
      <c r="D37" s="100"/>
      <c r="E37" s="100"/>
      <c r="F37" s="100"/>
      <c r="G37" s="96"/>
      <c r="H37" s="100"/>
      <c r="I37" s="100"/>
      <c r="J37" s="192"/>
    </row>
    <row r="38" spans="2:10" s="4" customFormat="1" ht="13.5" thickBot="1">
      <c r="B38" s="98"/>
      <c r="C38" s="98"/>
      <c r="D38" s="98"/>
      <c r="E38" s="98"/>
      <c r="F38" s="98"/>
      <c r="G38" s="99"/>
      <c r="H38" s="98"/>
      <c r="I38" s="98"/>
      <c r="J38" s="196"/>
    </row>
    <row r="39" spans="2:10" s="4" customFormat="1" ht="13.5" thickBot="1">
      <c r="B39" s="187" t="s">
        <v>51</v>
      </c>
      <c r="C39" s="100"/>
      <c r="D39" s="100"/>
      <c r="E39" s="100"/>
      <c r="F39" s="100"/>
      <c r="G39" s="96"/>
      <c r="H39" s="100"/>
      <c r="I39" s="100"/>
      <c r="J39" s="192"/>
    </row>
    <row r="40" spans="2:12" s="4" customFormat="1" ht="14.25" customHeight="1">
      <c r="B40" s="181" t="s">
        <v>87</v>
      </c>
      <c r="C40" s="150"/>
      <c r="D40" s="151"/>
      <c r="E40" s="151"/>
      <c r="F40" s="151"/>
      <c r="G40" s="152" t="s">
        <v>12</v>
      </c>
      <c r="H40" s="152" t="s">
        <v>11</v>
      </c>
      <c r="I40" s="153" t="s">
        <v>21</v>
      </c>
      <c r="J40" s="197" t="s">
        <v>27</v>
      </c>
      <c r="L40"/>
    </row>
    <row r="41" spans="2:12" s="4" customFormat="1" ht="12.75">
      <c r="B41" s="140" t="s">
        <v>79</v>
      </c>
      <c r="C41" s="141"/>
      <c r="D41" s="141"/>
      <c r="E41" s="142"/>
      <c r="F41" s="143"/>
      <c r="G41" s="144" t="s">
        <v>48</v>
      </c>
      <c r="H41" s="144">
        <v>36</v>
      </c>
      <c r="I41" s="144"/>
      <c r="J41" s="189">
        <f>H41*I41</f>
        <v>0</v>
      </c>
      <c r="L41"/>
    </row>
    <row r="42" spans="2:12" s="4" customFormat="1" ht="13.5" thickBot="1">
      <c r="B42" s="87"/>
      <c r="C42" s="89"/>
      <c r="D42" s="89"/>
      <c r="E42" s="89"/>
      <c r="F42" s="89"/>
      <c r="G42" s="90"/>
      <c r="H42" s="89"/>
      <c r="I42" s="89"/>
      <c r="J42" s="190"/>
      <c r="L42"/>
    </row>
    <row r="43" spans="2:10" s="4" customFormat="1" ht="12.75">
      <c r="B43" s="145" t="s">
        <v>81</v>
      </c>
      <c r="C43" s="146"/>
      <c r="D43" s="147"/>
      <c r="E43" s="147"/>
      <c r="F43" s="147"/>
      <c r="G43" s="148" t="s">
        <v>12</v>
      </c>
      <c r="H43" s="148" t="s">
        <v>11</v>
      </c>
      <c r="I43" s="110" t="s">
        <v>21</v>
      </c>
      <c r="J43" s="191" t="s">
        <v>27</v>
      </c>
    </row>
    <row r="44" spans="2:10" s="4" customFormat="1" ht="12.75">
      <c r="B44" s="140" t="s">
        <v>61</v>
      </c>
      <c r="C44" s="141"/>
      <c r="D44" s="141"/>
      <c r="E44" s="142"/>
      <c r="F44" s="143"/>
      <c r="G44" s="144" t="s">
        <v>48</v>
      </c>
      <c r="H44" s="144">
        <v>356.9</v>
      </c>
      <c r="I44" s="144"/>
      <c r="J44" s="189">
        <f>H44*I44</f>
        <v>0</v>
      </c>
    </row>
    <row r="45" spans="2:10" s="4" customFormat="1" ht="13.5" thickBot="1">
      <c r="B45" s="87"/>
      <c r="C45" s="89"/>
      <c r="D45" s="89"/>
      <c r="E45" s="89"/>
      <c r="F45" s="89"/>
      <c r="G45" s="90"/>
      <c r="H45" s="89"/>
      <c r="I45" s="89"/>
      <c r="J45" s="190"/>
    </row>
    <row r="46" spans="2:10" s="4" customFormat="1" ht="13.5" thickBot="1">
      <c r="B46" s="92" t="s">
        <v>88</v>
      </c>
      <c r="C46" s="93"/>
      <c r="D46" s="94"/>
      <c r="E46" s="94"/>
      <c r="F46" s="94"/>
      <c r="G46" s="95" t="s">
        <v>12</v>
      </c>
      <c r="H46" s="95" t="s">
        <v>11</v>
      </c>
      <c r="I46" s="96" t="s">
        <v>21</v>
      </c>
      <c r="J46" s="192" t="s">
        <v>27</v>
      </c>
    </row>
    <row r="47" spans="2:10" s="4" customFormat="1" ht="12.75">
      <c r="B47" s="157" t="s">
        <v>55</v>
      </c>
      <c r="C47" s="158"/>
      <c r="D47" s="158"/>
      <c r="E47" s="159"/>
      <c r="F47" s="160"/>
      <c r="G47" s="161" t="s">
        <v>48</v>
      </c>
      <c r="H47" s="161">
        <v>356.9</v>
      </c>
      <c r="I47" s="161"/>
      <c r="J47" s="194">
        <f>H47*I47</f>
        <v>0</v>
      </c>
    </row>
    <row r="48" spans="2:10" s="4" customFormat="1" ht="13.5" thickBot="1">
      <c r="B48" s="87"/>
      <c r="C48" s="89"/>
      <c r="D48" s="89"/>
      <c r="E48" s="89"/>
      <c r="F48" s="89"/>
      <c r="G48" s="90"/>
      <c r="H48" s="89"/>
      <c r="I48" s="89"/>
      <c r="J48" s="190"/>
    </row>
    <row r="49" spans="2:10" s="4" customFormat="1" ht="13.5" thickBot="1">
      <c r="B49" s="92" t="s">
        <v>89</v>
      </c>
      <c r="C49" s="93"/>
      <c r="D49" s="94"/>
      <c r="E49" s="94"/>
      <c r="F49" s="94"/>
      <c r="G49" s="95" t="s">
        <v>12</v>
      </c>
      <c r="H49" s="95" t="s">
        <v>11</v>
      </c>
      <c r="I49" s="96" t="s">
        <v>21</v>
      </c>
      <c r="J49" s="192" t="s">
        <v>27</v>
      </c>
    </row>
    <row r="50" spans="2:10" s="4" customFormat="1" ht="12.75">
      <c r="B50" s="157" t="s">
        <v>70</v>
      </c>
      <c r="C50" s="158"/>
      <c r="D50" s="158"/>
      <c r="E50" s="159"/>
      <c r="F50" s="160"/>
      <c r="G50" s="161" t="s">
        <v>56</v>
      </c>
      <c r="H50" s="161">
        <v>12.2</v>
      </c>
      <c r="I50" s="161"/>
      <c r="J50" s="194">
        <f>H50*I50</f>
        <v>0</v>
      </c>
    </row>
    <row r="51" spans="2:10" s="4" customFormat="1" ht="13.5" thickBot="1">
      <c r="B51" s="87"/>
      <c r="C51" s="89"/>
      <c r="D51" s="89"/>
      <c r="E51" s="89"/>
      <c r="F51" s="89"/>
      <c r="G51" s="90"/>
      <c r="H51" s="89"/>
      <c r="I51" s="89"/>
      <c r="J51" s="190"/>
    </row>
    <row r="52" spans="2:10" s="4" customFormat="1" ht="13.5" thickBot="1">
      <c r="B52" s="92" t="s">
        <v>90</v>
      </c>
      <c r="C52" s="93"/>
      <c r="D52" s="94"/>
      <c r="E52" s="94"/>
      <c r="F52" s="94"/>
      <c r="G52" s="95" t="s">
        <v>12</v>
      </c>
      <c r="H52" s="95" t="s">
        <v>11</v>
      </c>
      <c r="I52" s="96" t="s">
        <v>21</v>
      </c>
      <c r="J52" s="192" t="s">
        <v>27</v>
      </c>
    </row>
    <row r="53" spans="2:10" s="4" customFormat="1" ht="12.75">
      <c r="B53" s="157" t="s">
        <v>76</v>
      </c>
      <c r="C53" s="158"/>
      <c r="D53" s="158"/>
      <c r="E53" s="159"/>
      <c r="F53" s="160"/>
      <c r="G53" s="161" t="s">
        <v>48</v>
      </c>
      <c r="H53" s="161">
        <v>131.6</v>
      </c>
      <c r="I53" s="161"/>
      <c r="J53" s="194">
        <f>H53*I53</f>
        <v>0</v>
      </c>
    </row>
    <row r="54" spans="2:10" s="4" customFormat="1" ht="13.5" thickBot="1">
      <c r="B54" s="97"/>
      <c r="C54" s="98"/>
      <c r="D54" s="98"/>
      <c r="E54" s="98"/>
      <c r="F54" s="98"/>
      <c r="G54" s="99"/>
      <c r="H54" s="98"/>
      <c r="I54" s="98"/>
      <c r="J54" s="190"/>
    </row>
    <row r="55" spans="2:10" s="4" customFormat="1" ht="13.5" thickBot="1">
      <c r="B55" s="92" t="s">
        <v>53</v>
      </c>
      <c r="C55" s="93"/>
      <c r="D55" s="93"/>
      <c r="E55" s="93"/>
      <c r="F55" s="93"/>
      <c r="G55" s="96" t="s">
        <v>12</v>
      </c>
      <c r="H55" s="100" t="s">
        <v>11</v>
      </c>
      <c r="I55" s="96" t="s">
        <v>21</v>
      </c>
      <c r="J55" s="192" t="s">
        <v>27</v>
      </c>
    </row>
    <row r="56" spans="2:10" s="4" customFormat="1" ht="12.75">
      <c r="B56" s="167" t="s">
        <v>77</v>
      </c>
      <c r="C56" s="168"/>
      <c r="D56" s="168"/>
      <c r="E56" s="168"/>
      <c r="F56" s="168"/>
      <c r="G56" s="161" t="s">
        <v>48</v>
      </c>
      <c r="H56" s="169">
        <v>32.3</v>
      </c>
      <c r="I56" s="161"/>
      <c r="J56" s="194">
        <f>H56*I56</f>
        <v>0</v>
      </c>
    </row>
    <row r="57" spans="2:10" s="4" customFormat="1" ht="13.5" thickBot="1">
      <c r="B57" s="87"/>
      <c r="C57" s="89"/>
      <c r="D57" s="89"/>
      <c r="E57" s="89"/>
      <c r="F57" s="89"/>
      <c r="G57" s="90"/>
      <c r="H57" s="89"/>
      <c r="I57" s="111"/>
      <c r="J57" s="190"/>
    </row>
    <row r="58" spans="2:10" s="4" customFormat="1" ht="13.5" thickBot="1">
      <c r="B58" s="92" t="s">
        <v>94</v>
      </c>
      <c r="C58" s="93"/>
      <c r="D58" s="93"/>
      <c r="E58" s="93"/>
      <c r="F58" s="93"/>
      <c r="G58" s="101" t="s">
        <v>12</v>
      </c>
      <c r="H58" s="102" t="s">
        <v>11</v>
      </c>
      <c r="I58" s="101" t="s">
        <v>21</v>
      </c>
      <c r="J58" s="198" t="s">
        <v>27</v>
      </c>
    </row>
    <row r="59" spans="2:11" s="4" customFormat="1" ht="13.5">
      <c r="B59" s="170" t="s">
        <v>69</v>
      </c>
      <c r="C59" s="171"/>
      <c r="D59" s="171"/>
      <c r="E59" s="171"/>
      <c r="F59" s="171"/>
      <c r="G59" s="172" t="s">
        <v>48</v>
      </c>
      <c r="H59" s="173">
        <v>27.6</v>
      </c>
      <c r="I59" s="172"/>
      <c r="J59" s="194">
        <f>H59*I59</f>
        <v>0</v>
      </c>
      <c r="K59" s="33"/>
    </row>
    <row r="60" spans="2:11" s="4" customFormat="1" ht="14.25" thickBot="1">
      <c r="B60" s="112"/>
      <c r="C60" s="113"/>
      <c r="D60" s="113"/>
      <c r="E60" s="113"/>
      <c r="F60" s="113"/>
      <c r="G60" s="114"/>
      <c r="H60" s="113"/>
      <c r="I60" s="115"/>
      <c r="J60" s="190"/>
      <c r="K60" s="6"/>
    </row>
    <row r="61" spans="1:10" ht="13.5" thickBot="1">
      <c r="A61" s="4"/>
      <c r="B61" s="92" t="s">
        <v>91</v>
      </c>
      <c r="C61" s="93"/>
      <c r="D61" s="93"/>
      <c r="E61" s="93"/>
      <c r="F61" s="93"/>
      <c r="G61" s="101"/>
      <c r="H61" s="102"/>
      <c r="I61" s="101" t="s">
        <v>21</v>
      </c>
      <c r="J61" s="198" t="s">
        <v>27</v>
      </c>
    </row>
    <row r="62" spans="1:10" ht="12.75">
      <c r="A62" s="4"/>
      <c r="B62" s="170" t="s">
        <v>58</v>
      </c>
      <c r="C62" s="171"/>
      <c r="D62" s="171"/>
      <c r="E62" s="171"/>
      <c r="F62" s="171"/>
      <c r="G62" s="172" t="s">
        <v>48</v>
      </c>
      <c r="H62" s="172">
        <v>6</v>
      </c>
      <c r="I62" s="176"/>
      <c r="J62" s="194">
        <f>H62*I62</f>
        <v>0</v>
      </c>
    </row>
    <row r="63" spans="1:10" ht="13.5" thickBot="1">
      <c r="A63" s="4"/>
      <c r="B63" s="97"/>
      <c r="C63" s="98"/>
      <c r="D63" s="98"/>
      <c r="E63" s="98"/>
      <c r="F63" s="98"/>
      <c r="G63" s="99"/>
      <c r="H63" s="98"/>
      <c r="I63" s="88"/>
      <c r="J63" s="190"/>
    </row>
    <row r="64" spans="2:10" ht="13.5" thickBot="1">
      <c r="B64" s="92" t="s">
        <v>92</v>
      </c>
      <c r="C64" s="93"/>
      <c r="D64" s="93"/>
      <c r="E64" s="93"/>
      <c r="F64" s="93"/>
      <c r="G64" s="96" t="s">
        <v>12</v>
      </c>
      <c r="H64" s="96" t="s">
        <v>11</v>
      </c>
      <c r="I64" s="96" t="s">
        <v>21</v>
      </c>
      <c r="J64" s="192" t="s">
        <v>27</v>
      </c>
    </row>
    <row r="65" spans="2:10" ht="12.75">
      <c r="B65" s="167" t="s">
        <v>71</v>
      </c>
      <c r="C65" s="168"/>
      <c r="D65" s="168"/>
      <c r="E65" s="168"/>
      <c r="F65" s="168"/>
      <c r="G65" s="161" t="s">
        <v>48</v>
      </c>
      <c r="H65" s="169">
        <v>9.8</v>
      </c>
      <c r="I65" s="161"/>
      <c r="J65" s="194">
        <f>H65*I65</f>
        <v>0</v>
      </c>
    </row>
    <row r="66" spans="2:10" ht="13.5" thickBot="1">
      <c r="B66" s="87"/>
      <c r="C66" s="89"/>
      <c r="D66" s="89"/>
      <c r="E66" s="89"/>
      <c r="F66" s="89"/>
      <c r="G66" s="90"/>
      <c r="H66" s="90"/>
      <c r="I66" s="111"/>
      <c r="J66" s="190"/>
    </row>
    <row r="67" spans="2:10" ht="13.5" thickBot="1">
      <c r="B67" s="92" t="s">
        <v>59</v>
      </c>
      <c r="C67" s="93"/>
      <c r="D67" s="93"/>
      <c r="E67" s="93"/>
      <c r="F67" s="93"/>
      <c r="G67" s="96" t="s">
        <v>12</v>
      </c>
      <c r="H67" s="96" t="s">
        <v>11</v>
      </c>
      <c r="I67" s="96" t="s">
        <v>21</v>
      </c>
      <c r="J67" s="192" t="s">
        <v>27</v>
      </c>
    </row>
    <row r="68" spans="2:10" ht="12.75">
      <c r="B68" s="167" t="s">
        <v>72</v>
      </c>
      <c r="C68" s="168"/>
      <c r="D68" s="168"/>
      <c r="E68" s="168"/>
      <c r="F68" s="168"/>
      <c r="G68" s="161" t="s">
        <v>47</v>
      </c>
      <c r="H68" s="161">
        <v>1</v>
      </c>
      <c r="I68" s="161"/>
      <c r="J68" s="194">
        <f>H68*I68</f>
        <v>0</v>
      </c>
    </row>
    <row r="69" spans="2:10" ht="13.5" thickBot="1">
      <c r="B69" s="87"/>
      <c r="C69" s="89"/>
      <c r="D69" s="89"/>
      <c r="E69" s="89"/>
      <c r="F69" s="89"/>
      <c r="G69" s="90"/>
      <c r="H69" s="90"/>
      <c r="I69" s="111"/>
      <c r="J69" s="190"/>
    </row>
    <row r="70" spans="2:10" ht="13.5" thickBot="1">
      <c r="B70" s="92" t="s">
        <v>60</v>
      </c>
      <c r="C70" s="93"/>
      <c r="D70" s="93"/>
      <c r="E70" s="93"/>
      <c r="F70" s="93"/>
      <c r="G70" s="96" t="s">
        <v>12</v>
      </c>
      <c r="H70" s="96" t="s">
        <v>11</v>
      </c>
      <c r="I70" s="96" t="s">
        <v>21</v>
      </c>
      <c r="J70" s="192" t="s">
        <v>27</v>
      </c>
    </row>
    <row r="71" spans="2:10" ht="12.75">
      <c r="B71" s="167" t="s">
        <v>73</v>
      </c>
      <c r="C71" s="168"/>
      <c r="D71" s="168"/>
      <c r="E71" s="168"/>
      <c r="F71" s="174"/>
      <c r="G71" s="161" t="s">
        <v>47</v>
      </c>
      <c r="H71" s="161">
        <v>2</v>
      </c>
      <c r="I71" s="161"/>
      <c r="J71" s="194">
        <f>H71*I71</f>
        <v>0</v>
      </c>
    </row>
    <row r="72" spans="2:10" ht="13.5" thickBot="1">
      <c r="B72" s="87"/>
      <c r="C72" s="89"/>
      <c r="D72" s="89"/>
      <c r="E72" s="89"/>
      <c r="F72" s="89"/>
      <c r="G72" s="90"/>
      <c r="H72" s="90"/>
      <c r="I72" s="111"/>
      <c r="J72" s="190"/>
    </row>
    <row r="73" spans="2:10" ht="13.5" thickBot="1">
      <c r="B73" s="92" t="s">
        <v>84</v>
      </c>
      <c r="C73" s="93"/>
      <c r="D73" s="93"/>
      <c r="E73" s="93"/>
      <c r="F73" s="93"/>
      <c r="G73" s="96" t="s">
        <v>12</v>
      </c>
      <c r="H73" s="96" t="s">
        <v>11</v>
      </c>
      <c r="I73" s="96" t="s">
        <v>21</v>
      </c>
      <c r="J73" s="192" t="s">
        <v>27</v>
      </c>
    </row>
    <row r="74" spans="2:10" ht="13.5" thickBot="1">
      <c r="B74" s="118" t="s">
        <v>74</v>
      </c>
      <c r="C74" s="108"/>
      <c r="D74" s="108"/>
      <c r="E74" s="108"/>
      <c r="F74" s="108"/>
      <c r="G74" s="109" t="s">
        <v>47</v>
      </c>
      <c r="H74" s="109">
        <v>1</v>
      </c>
      <c r="I74" s="180"/>
      <c r="J74" s="195">
        <f>H74*I74</f>
        <v>0</v>
      </c>
    </row>
    <row r="75" spans="2:10" ht="13.5" thickBot="1">
      <c r="B75" s="186"/>
      <c r="C75" s="100"/>
      <c r="D75" s="100"/>
      <c r="E75" s="100"/>
      <c r="F75" s="100"/>
      <c r="G75" s="96"/>
      <c r="H75" s="96"/>
      <c r="I75" s="188"/>
      <c r="J75" s="192"/>
    </row>
    <row r="76" spans="2:10" ht="13.5" thickBot="1">
      <c r="B76" s="98"/>
      <c r="C76" s="98"/>
      <c r="D76" s="98"/>
      <c r="E76" s="98"/>
      <c r="F76" s="98"/>
      <c r="G76" s="99"/>
      <c r="H76" s="99"/>
      <c r="I76" s="88"/>
      <c r="J76" s="196"/>
    </row>
    <row r="77" spans="2:10" ht="13.5" thickBot="1">
      <c r="B77" s="92" t="s">
        <v>93</v>
      </c>
      <c r="C77" s="93"/>
      <c r="D77" s="93"/>
      <c r="E77" s="93"/>
      <c r="F77" s="93"/>
      <c r="G77" s="96" t="s">
        <v>12</v>
      </c>
      <c r="H77" s="96" t="s">
        <v>11</v>
      </c>
      <c r="I77" s="96" t="s">
        <v>21</v>
      </c>
      <c r="J77" s="192" t="s">
        <v>27</v>
      </c>
    </row>
    <row r="78" spans="2:10" ht="12.75">
      <c r="B78" s="118" t="s">
        <v>95</v>
      </c>
      <c r="C78" s="108"/>
      <c r="D78" s="108"/>
      <c r="E78" s="108"/>
      <c r="F78" s="108"/>
      <c r="G78" s="109" t="s">
        <v>47</v>
      </c>
      <c r="H78" s="109">
        <v>1</v>
      </c>
      <c r="I78" s="180"/>
      <c r="J78" s="199">
        <f>H78*I78</f>
        <v>0</v>
      </c>
    </row>
    <row r="79" spans="2:10" ht="12.75">
      <c r="B79" s="175" t="s">
        <v>63</v>
      </c>
      <c r="C79" s="138"/>
      <c r="D79" s="138"/>
      <c r="E79" s="138"/>
      <c r="F79" s="138"/>
      <c r="G79" s="155"/>
      <c r="H79" s="139"/>
      <c r="I79" s="155"/>
      <c r="J79" s="166"/>
    </row>
    <row r="80" spans="2:10" ht="13.5" thickBot="1">
      <c r="B80" s="87"/>
      <c r="C80" s="89"/>
      <c r="D80" s="89"/>
      <c r="E80" s="89"/>
      <c r="F80" s="89"/>
      <c r="G80" s="90"/>
      <c r="H80" s="89"/>
      <c r="I80" s="111"/>
      <c r="J80" s="91"/>
    </row>
    <row r="81" spans="2:10" ht="13.5" thickBot="1">
      <c r="B81" s="135"/>
      <c r="C81" s="135"/>
      <c r="D81" s="60"/>
      <c r="E81" s="60"/>
      <c r="F81" s="60"/>
      <c r="G81" s="136" t="s">
        <v>22</v>
      </c>
      <c r="H81" s="137"/>
      <c r="I81" s="134"/>
      <c r="J81" s="177">
        <f>SUM(J14:J79)</f>
        <v>0</v>
      </c>
    </row>
    <row r="82" spans="3:10" ht="13.5" thickBot="1">
      <c r="C82" s="135"/>
      <c r="E82" s="60"/>
      <c r="F82" s="60"/>
      <c r="G82" s="136" t="s">
        <v>62</v>
      </c>
      <c r="H82" s="133"/>
      <c r="I82" s="178">
        <v>0.21</v>
      </c>
      <c r="J82" s="179">
        <f>J81*1.21</f>
        <v>0</v>
      </c>
    </row>
  </sheetData>
  <sheetProtection/>
  <printOptions/>
  <pageMargins left="0.6" right="0.13" top="0.46" bottom="0.29" header="0.28" footer="0.2"/>
  <pageSetup horizontalDpi="300" verticalDpi="300" orientation="landscape" paperSize="9" r:id="rId2"/>
  <rowBreaks count="2" manualBreakCount="2">
    <brk id="38" max="255" man="1"/>
    <brk id="75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ALTRYSS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 2003</dc:title>
  <dc:subject/>
  <dc:creator>Roman ČAJ</dc:creator>
  <cp:keywords/>
  <dc:description/>
  <cp:lastModifiedBy>Otcovsky</cp:lastModifiedBy>
  <cp:lastPrinted>2015-05-07T12:37:56Z</cp:lastPrinted>
  <dcterms:created xsi:type="dcterms:W3CDTF">2002-03-12T15:32:42Z</dcterms:created>
  <dcterms:modified xsi:type="dcterms:W3CDTF">2015-05-19T12:59:12Z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