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VZ_ZZVZ, VZMR\VZ_2026\VZMR II. a III. kategorie\ONM - Údržba strojního zařízení na Zimním stadionu IH v Litvínově 2026 - 2027\"/>
    </mc:Choice>
  </mc:AlternateContent>
  <xr:revisionPtr revIDLastSave="0" documentId="13_ncr:1_{FD4CA810-0693-46A2-ADC5-AE86B8978E1D}" xr6:coauthVersionLast="47" xr6:coauthVersionMax="47" xr10:uidLastSave="{00000000-0000-0000-0000-000000000000}"/>
  <bookViews>
    <workbookView xWindow="225" yWindow="60" windowWidth="18255" windowHeight="20580" xr2:uid="{00000000-000D-0000-FFFF-FFFF00000000}"/>
  </bookViews>
  <sheets>
    <sheet name="Ceník prací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6" i="1"/>
  <c r="F5" i="1"/>
  <c r="F18" i="1"/>
  <c r="F9" i="1"/>
  <c r="F17" i="1"/>
  <c r="F15" i="1" l="1"/>
  <c r="F14" i="1"/>
  <c r="F19" i="1"/>
  <c r="F7" i="1"/>
  <c r="F8" i="1"/>
  <c r="F10" i="1"/>
  <c r="F11" i="1"/>
  <c r="F12" i="1"/>
  <c r="F13" i="1"/>
  <c r="F16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46" i="1"/>
  <c r="F4" i="1"/>
  <c r="F55" i="1"/>
  <c r="F54" i="1"/>
  <c r="F21" i="1" l="1"/>
  <c r="F56" i="1"/>
  <c r="F50" i="1"/>
  <c r="F51" i="1"/>
  <c r="F59" i="1" l="1"/>
  <c r="F60" i="1" s="1"/>
  <c r="F61" i="1" s="1"/>
</calcChain>
</file>

<file path=xl/sharedStrings.xml><?xml version="1.0" encoding="utf-8"?>
<sst xmlns="http://schemas.openxmlformats.org/spreadsheetml/2006/main" count="189" uniqueCount="117">
  <si>
    <t>Revize a zkoušky</t>
  </si>
  <si>
    <t>ANO</t>
  </si>
  <si>
    <t>DPH 21%</t>
  </si>
  <si>
    <t>CELKEM DÍLO vč. DPH 21%</t>
  </si>
  <si>
    <t>Počet MJ</t>
  </si>
  <si>
    <t>Cena MJ</t>
  </si>
  <si>
    <t>ks</t>
  </si>
  <si>
    <t>1.</t>
  </si>
  <si>
    <t>2.</t>
  </si>
  <si>
    <t>3.</t>
  </si>
  <si>
    <t>4.</t>
  </si>
  <si>
    <t>5.</t>
  </si>
  <si>
    <t>1. Práce strojně - montážní vč. souvisejících revizí a zkoušek</t>
  </si>
  <si>
    <t>soub.</t>
  </si>
  <si>
    <t>HZS</t>
  </si>
  <si>
    <t>MJ</t>
  </si>
  <si>
    <t xml:space="preserve">CELKEM část 1. </t>
  </si>
  <si>
    <t>Cena celkem 
Kč bez DPH</t>
  </si>
  <si>
    <t>CELKEM část 2.</t>
  </si>
  <si>
    <t>6.</t>
  </si>
  <si>
    <t>7.</t>
  </si>
  <si>
    <t>8.</t>
  </si>
  <si>
    <t>9.</t>
  </si>
  <si>
    <t>11.</t>
  </si>
  <si>
    <t>12.</t>
  </si>
  <si>
    <t>13.</t>
  </si>
  <si>
    <t>14.</t>
  </si>
  <si>
    <t>3. Pohotovostní služba</t>
  </si>
  <si>
    <t>měsíc</t>
  </si>
  <si>
    <t>Cena pohotovostní služby po dobu 24 hodin denně dosažitelné od 06:00 do 18:00 h, od 18:00 do 06:00 h</t>
  </si>
  <si>
    <t>Cena pracovního výkonu pohotovostní služby</t>
  </si>
  <si>
    <t>CELKEM část 3.</t>
  </si>
  <si>
    <t>16.</t>
  </si>
  <si>
    <t>17.</t>
  </si>
  <si>
    <t>18.</t>
  </si>
  <si>
    <t>20.</t>
  </si>
  <si>
    <t>21.</t>
  </si>
  <si>
    <t>Cena MJ
Kč bez DPH</t>
  </si>
  <si>
    <t>22.</t>
  </si>
  <si>
    <t>23.</t>
  </si>
  <si>
    <t>vyplní uchazeč</t>
  </si>
  <si>
    <t>24.</t>
  </si>
  <si>
    <t>25.</t>
  </si>
  <si>
    <t>26.</t>
  </si>
  <si>
    <t>27.</t>
  </si>
  <si>
    <t>28.</t>
  </si>
  <si>
    <t>2. Revize</t>
  </si>
  <si>
    <t>Sběrač R 141 - provést revizi pojistného ventilu včetně protokolu + demontáž a montáž</t>
  </si>
  <si>
    <t>Sběrač R 141 - provést revizi a kalibraci manometru včetně protokolu + demontáž a montáž</t>
  </si>
  <si>
    <t>Sběrač S 120 - provést revizi pojistného ventilu včetně protokolu + demontáž a montáž</t>
  </si>
  <si>
    <t>Sběrač S 120 - provést revizi a kalibraci manometru včetně protokolu + demontáž a montáž</t>
  </si>
  <si>
    <t>Sběrač S 122 - provést revizi pojistného ventilu včetně protokolu + demontáž a montáž</t>
  </si>
  <si>
    <t>Sběrač S 122 - provést revizi a kalibraci manometru včetně protokolu + demontáž a montáž</t>
  </si>
  <si>
    <t>Zásobník NH3 - provést revizi a kalibraci manometru včetně protokolu + demontáž a montáž</t>
  </si>
  <si>
    <t>Zásobník NH3 - provést revizi pojistného ventilu včetně protokolu + demontáž a montáž</t>
  </si>
  <si>
    <t>Kondenzátor R143 - provést revizi pojistného ventilu včetně protokolu + demontáž a montáž</t>
  </si>
  <si>
    <t>Kondenzátor R143 - provést revizi a kalibraci manometru včetně protokolu + demontáž a montáž</t>
  </si>
  <si>
    <t>Kondenzátor R144 - provést revizi pojistného ventilu včetně protokolu + demontáž a montáž</t>
  </si>
  <si>
    <t>Kondenzátor R144 - provést revizi a kalibraci manometru včetně protokolu + demontáž a montáž</t>
  </si>
  <si>
    <t>29.</t>
  </si>
  <si>
    <t>30.</t>
  </si>
  <si>
    <t>31.</t>
  </si>
  <si>
    <t>Sběrač oleje - provést revizi pojistného ventilu včetně protokolu + demontáž a montáž</t>
  </si>
  <si>
    <t>Sběrač oleje - provést revizi a kalibraci manometru včetně protokolu + demontáž a montáž</t>
  </si>
  <si>
    <t>Technologický okruh vody - vyčištění deskových výměníků kompresorů Mycom, S.J.Brema, včetně filtrů před výměníky</t>
  </si>
  <si>
    <t>Technologický okruh vody - oprava čerpadel vodního hospodářství pro ohřev užitkové vody dle výsledků diagnostiky</t>
  </si>
  <si>
    <t>ploška</t>
  </si>
  <si>
    <t>19.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</si>
  <si>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</si>
  <si>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</si>
  <si>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</si>
  <si>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</si>
  <si>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</si>
  <si>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</si>
  <si>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</si>
  <si>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</si>
  <si>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</si>
  <si>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</si>
  <si>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</si>
  <si>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</si>
  <si>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 xml:space="preserve">CELKEM ZA DÍLO CELKEM část 1 + 2 + 3 </t>
  </si>
  <si>
    <t>43.</t>
  </si>
  <si>
    <t>Formulář nabídkové ceny - Ceník prací</t>
  </si>
  <si>
    <t>Strojně-montážní práce výše nespecifikované</t>
  </si>
  <si>
    <t>h</t>
  </si>
  <si>
    <t>15.</t>
  </si>
  <si>
    <t>10.</t>
  </si>
  <si>
    <t>Technologický okruh vody - vyčištění trubkovnice kondenzátoru R143 + demontáž a montáž obou vík</t>
  </si>
  <si>
    <t>Technologický okruh vody - vyčištění trubkovnice kondenzátoru R144 + demontáž a montáž obou vík</t>
  </si>
  <si>
    <t xml:space="preserve">Technologický okruh vody - vyčištění trubkových chladičů kompresorů Mycom K111 </t>
  </si>
  <si>
    <t xml:space="preserve">Technologický okruh vody - vyčištění trubkových chladičů kompresorů Mycom K113 </t>
  </si>
  <si>
    <t>Technologický okruh vody - výměna zkorodovaného potrubí do sněžné jámy cvičné haly ze strojovny ZS DN5O cca 2x 100 metrů</t>
  </si>
  <si>
    <t>Technologický okruh vody - vyčištění nádrže chladící vody před strojovnou + demontáž a montáž víka</t>
  </si>
  <si>
    <t>Technologický okruh solanky - provést vyčištění registru solankového potrubí + demontáž a montáž víka, cvičná hala</t>
  </si>
  <si>
    <t>Technologický okruh solanky - provést vyčištění dvou kusů solankových filtrů + demontáž a montáž víka, cvičná hala</t>
  </si>
  <si>
    <t xml:space="preserve">Provést kompletní revizi chladícího zařízení včetně zprávy o revizi chladícího zařízení </t>
  </si>
  <si>
    <t>Provést celkovou elektro revizi strojního zařízení ve strojovně ZS Litvínov dle ČSN EN 60204-1</t>
  </si>
  <si>
    <t>Výparník C - provést revizi pojistného ventilu včetně protokolu + demontáž a montáž</t>
  </si>
  <si>
    <t>Výparník C - provést revizi a kalibraci manometru včetně protokolu + demontáž a montáž</t>
  </si>
  <si>
    <r>
      <rPr>
        <sz val="10"/>
        <rFont val="Calibri"/>
        <family val="2"/>
        <charset val="238"/>
        <scheme val="minor"/>
      </rPr>
      <t>Kondenzátor R143</t>
    </r>
    <r>
      <rPr>
        <b/>
        <sz val="10"/>
        <color rgb="FF0070C0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vnitřní revize dle revizního technika, zkouška těsnosti</t>
    </r>
  </si>
  <si>
    <r>
      <rPr>
        <sz val="10"/>
        <rFont val="Calibri"/>
        <family val="2"/>
        <charset val="238"/>
        <scheme val="minor"/>
      </rPr>
      <t>Kondenzátor R144</t>
    </r>
    <r>
      <rPr>
        <b/>
        <sz val="10"/>
        <color rgb="FF0070C0"/>
        <rFont val="Calibri"/>
        <family val="2"/>
        <charset val="238"/>
        <scheme val="minor"/>
      </rPr>
      <t xml:space="preserve"> -</t>
    </r>
    <r>
      <rPr>
        <sz val="10"/>
        <color theme="1"/>
        <rFont val="Calibri"/>
        <family val="2"/>
        <charset val="238"/>
        <scheme val="minor"/>
      </rPr>
      <t xml:space="preserve"> vnitřní revize dle revizního technika, zkouška těsnosti</t>
    </r>
  </si>
  <si>
    <t>Kompresor Brema K112 - provést revizi pojistného ventilu včetně protokolu + demontáž a montáž</t>
  </si>
  <si>
    <t>Kompresor Brema K112 - provést revizi a kalibraci 2 kusů manometru včetně protokolu + demontáž a montáž</t>
  </si>
  <si>
    <t>Kompresor Mycom K111 - provést revizi pojistného ventilu včetně protokolu + demontáž a montáž</t>
  </si>
  <si>
    <t>Kompresor Mycom K111 - provést revizi a kalibraci 3 kusů manometru včetně protokolu + demontáž a montáž</t>
  </si>
  <si>
    <t>Kompresor Mycom K113 - provést revizi pojistného ventilu včetně protokolu + demontáž a montáž</t>
  </si>
  <si>
    <t>Kompresor Mycom K113 - provést revizi a kalibraci 3 kusů manometru včetně protokolu + demontáž a montáž</t>
  </si>
  <si>
    <r>
      <t xml:space="preserve">Provést diagnostiků motorů, kompresorů, čerpadel za účelem zjištění stavů jednotlivých zařízení pro případnou opravu:  
- kompresor Mycom K111: motor, kompresor, čerpadlo oleje 
- kompresor Mycom K113: motor, kompresor, čerpadlo oleje 
- čerpadla solanky hlavní plocha: 2x čerpadlo, 2x motor (pokud nebude provedena výměna čerpadel za nová)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čerpadla solanky cvičná plocha: 2x čerpadla, 2x motor              
- čerpadla chladící vody: 2x čerpadlo, 2x motor
- čerpadla vodního hospodářství: 7x čerpadlo, 7x motor  </t>
    </r>
    <r>
      <rPr>
        <sz val="10"/>
        <rFont val="Calibri"/>
        <family val="2"/>
        <charset val="238"/>
        <scheme val="minor"/>
      </rPr>
      <t xml:space="preserve">
- Baltimor: ložiska hřídele ventilátoru, 2x motor</t>
    </r>
  </si>
  <si>
    <t>Technologický okruh vody - demontáž, kontrola a podle potřeby zabroušení zpětné klapky v nádrži chladící vody před strojovnou</t>
  </si>
  <si>
    <r>
      <t>Strojovna - provést opravu pochozích plechů ve strojovně ZS dle potřeby, očištění od koroze, nátěr barvou a značení překážek dle předpisů BOZP, cca. 150m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</si>
  <si>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Strojovna - výroba a usazení 4 kusů plechů pod branky rozměr 400x400x3mm, cvičná hala</t>
  </si>
  <si>
    <t>Technologický okruh NH3 - provést ultrazvukové měření síly potrubí na okruhu čpavku 4x ploška</t>
  </si>
  <si>
    <t>Technologický okruh NH3 - sdružená jednotka Brema: provést ultrazvukové měření síly potrubí 3x ploška</t>
  </si>
  <si>
    <t>Revize a zkoušky  ř. 18-43 celkem</t>
  </si>
  <si>
    <t>45.</t>
  </si>
  <si>
    <t>Příloha č. 4 ZD</t>
  </si>
  <si>
    <t>Údržba strojního zařízení na Zimním stadionu Ivana Hlinky v Litvínově 2026/2027 - rekapitulace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</si>
</sst>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shrinkToFit="1"/>
    </xf>
    <xf numFmtId="3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wrapText="1"/>
    </xf>
    <xf numFmtId="4" fontId="8" fillId="2" borderId="2" xfId="0" applyNumberFormat="1" applyFont="1" applyFill="1" applyBorder="1"/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 shrinkToFi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 shrinkToFit="1"/>
    </xf>
    <xf numFmtId="4" fontId="8" fillId="2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0" fontId="7" fillId="0" borderId="3" xfId="0" applyFont="1" applyBorder="1"/>
    <xf numFmtId="0" fontId="8" fillId="0" borderId="3" xfId="0" applyFont="1" applyBorder="1" applyAlignment="1">
      <alignment horizontal="center" vertical="center" shrinkToFit="1"/>
    </xf>
    <xf numFmtId="3" fontId="8" fillId="0" borderId="3" xfId="0" applyNumberFormat="1" applyFont="1" applyBorder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 vertical="center" shrinkToFit="1"/>
    </xf>
    <xf numFmtId="3" fontId="8" fillId="0" borderId="4" xfId="0" applyNumberFormat="1" applyFont="1" applyBorder="1"/>
    <xf numFmtId="0" fontId="8" fillId="0" borderId="4" xfId="0" applyFont="1" applyBorder="1" applyAlignment="1">
      <alignment horizontal="center" vertical="center"/>
    </xf>
    <xf numFmtId="0" fontId="8" fillId="0" borderId="1" xfId="0" applyFont="1" applyBorder="1"/>
    <xf numFmtId="4" fontId="8" fillId="3" borderId="1" xfId="0" applyNumberFormat="1" applyFont="1" applyFill="1" applyBorder="1"/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center" vertical="center" shrinkToFit="1"/>
    </xf>
    <xf numFmtId="4" fontId="8" fillId="4" borderId="3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 shrinkToFit="1"/>
    </xf>
    <xf numFmtId="4" fontId="7" fillId="5" borderId="2" xfId="0" applyNumberFormat="1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wrapText="1" shrinkToFit="1"/>
    </xf>
    <xf numFmtId="0" fontId="10" fillId="0" borderId="0" xfId="0" applyFont="1"/>
    <xf numFmtId="4" fontId="7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4" fontId="8" fillId="2" borderId="2" xfId="0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wrapText="1" shrinkToFit="1"/>
    </xf>
    <xf numFmtId="0" fontId="7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wrapText="1"/>
    </xf>
    <xf numFmtId="0" fontId="0" fillId="0" borderId="0" xfId="0"/>
    <xf numFmtId="2" fontId="7" fillId="5" borderId="2" xfId="0" applyNumberFormat="1" applyFont="1" applyFill="1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="150" zoomScaleNormal="100" zoomScaleSheetLayoutView="150" workbookViewId="0">
      <selection activeCell="D17" sqref="D17"/>
    </sheetView>
  </sheetViews>
  <sheetFormatPr defaultRowHeight="15" x14ac:dyDescent="0.25"/>
  <cols>
    <col min="1" max="1" width="4.5703125" style="49" customWidth="1"/>
    <col min="2" max="2" width="58.28515625" customWidth="1"/>
    <col min="3" max="4" width="7.28515625" style="4" customWidth="1"/>
    <col min="5" max="5" width="10.42578125" style="4" bestFit="1" customWidth="1"/>
    <col min="6" max="6" width="11.85546875" style="5" bestFit="1" customWidth="1"/>
    <col min="7" max="7" width="8.28515625" style="6" customWidth="1"/>
    <col min="8" max="8" width="8.85546875"/>
    <col min="9" max="9" width="9.85546875" bestFit="1" customWidth="1"/>
    <col min="10" max="10" width="8.85546875"/>
    <col min="11" max="11" width="9.85546875" customWidth="1"/>
    <col min="12" max="19" width="8.85546875"/>
  </cols>
  <sheetData>
    <row r="1" spans="1:10" s="2" customFormat="1" ht="40.5" customHeight="1" x14ac:dyDescent="0.4">
      <c r="A1" s="51"/>
      <c r="B1" s="73" t="s">
        <v>116</v>
      </c>
      <c r="C1" s="74"/>
      <c r="D1" s="74"/>
      <c r="E1" s="74"/>
      <c r="F1" s="71" t="s">
        <v>115</v>
      </c>
      <c r="G1" s="72"/>
      <c r="I1" s="3"/>
    </row>
    <row r="2" spans="1:10" ht="30.75" customHeight="1" x14ac:dyDescent="0.3">
      <c r="B2" s="46" t="s">
        <v>82</v>
      </c>
      <c r="E2" s="45" t="s">
        <v>40</v>
      </c>
      <c r="I2" s="3"/>
    </row>
    <row r="3" spans="1:10" ht="30" customHeight="1" x14ac:dyDescent="0.25">
      <c r="A3" s="52"/>
      <c r="B3" s="16" t="s">
        <v>12</v>
      </c>
      <c r="C3" s="17" t="s">
        <v>15</v>
      </c>
      <c r="D3" s="17" t="s">
        <v>4</v>
      </c>
      <c r="E3" s="17" t="s">
        <v>37</v>
      </c>
      <c r="F3" s="18" t="s">
        <v>17</v>
      </c>
      <c r="G3" s="19" t="s">
        <v>0</v>
      </c>
      <c r="J3" s="1"/>
    </row>
    <row r="4" spans="1:10" ht="132" customHeight="1" x14ac:dyDescent="0.25">
      <c r="A4" s="13" t="s">
        <v>7</v>
      </c>
      <c r="B4" s="63" t="s">
        <v>107</v>
      </c>
      <c r="C4" s="8" t="s">
        <v>13</v>
      </c>
      <c r="D4" s="8">
        <v>1</v>
      </c>
      <c r="E4" s="44"/>
      <c r="F4" s="47">
        <f>SUM(D4*E4)</f>
        <v>0</v>
      </c>
      <c r="G4" s="13"/>
      <c r="I4" s="7"/>
    </row>
    <row r="5" spans="1:10" ht="26.25" x14ac:dyDescent="0.25">
      <c r="A5" s="13" t="s">
        <v>8</v>
      </c>
      <c r="B5" s="64" t="s">
        <v>111</v>
      </c>
      <c r="C5" s="8" t="s">
        <v>66</v>
      </c>
      <c r="D5" s="8">
        <v>4</v>
      </c>
      <c r="E5" s="44"/>
      <c r="F5" s="47">
        <f t="shared" ref="F5:F6" si="0">SUM(D5*E5)</f>
        <v>0</v>
      </c>
      <c r="G5" s="13"/>
      <c r="I5" s="7"/>
    </row>
    <row r="6" spans="1:10" ht="26.25" x14ac:dyDescent="0.25">
      <c r="A6" s="13" t="s">
        <v>9</v>
      </c>
      <c r="B6" s="64" t="s">
        <v>112</v>
      </c>
      <c r="C6" s="8" t="s">
        <v>66</v>
      </c>
      <c r="D6" s="8">
        <v>3</v>
      </c>
      <c r="E6" s="44"/>
      <c r="F6" s="47">
        <f t="shared" si="0"/>
        <v>0</v>
      </c>
      <c r="G6" s="13"/>
      <c r="I6" s="7"/>
    </row>
    <row r="7" spans="1:10" ht="26.25" x14ac:dyDescent="0.25">
      <c r="A7" s="13" t="s">
        <v>10</v>
      </c>
      <c r="B7" s="64" t="s">
        <v>93</v>
      </c>
      <c r="C7" s="8" t="s">
        <v>6</v>
      </c>
      <c r="D7" s="8">
        <v>1</v>
      </c>
      <c r="E7" s="44"/>
      <c r="F7" s="47">
        <f t="shared" ref="F7:F19" si="1">SUM(D7*E7)</f>
        <v>0</v>
      </c>
      <c r="G7" s="13"/>
      <c r="I7" s="7"/>
    </row>
    <row r="8" spans="1:10" ht="26.25" x14ac:dyDescent="0.25">
      <c r="A8" s="13" t="s">
        <v>11</v>
      </c>
      <c r="B8" s="64" t="s">
        <v>94</v>
      </c>
      <c r="C8" s="8" t="s">
        <v>13</v>
      </c>
      <c r="D8" s="8">
        <v>2</v>
      </c>
      <c r="E8" s="44"/>
      <c r="F8" s="47">
        <f t="shared" si="1"/>
        <v>0</v>
      </c>
      <c r="G8" s="13"/>
      <c r="I8" s="7"/>
    </row>
    <row r="9" spans="1:10" ht="26.25" x14ac:dyDescent="0.25">
      <c r="A9" s="13" t="s">
        <v>19</v>
      </c>
      <c r="B9" s="65" t="s">
        <v>87</v>
      </c>
      <c r="C9" s="8" t="s">
        <v>6</v>
      </c>
      <c r="D9" s="8">
        <v>1</v>
      </c>
      <c r="E9" s="44"/>
      <c r="F9" s="47">
        <f t="shared" si="1"/>
        <v>0</v>
      </c>
      <c r="G9" s="13"/>
      <c r="I9" s="7"/>
    </row>
    <row r="10" spans="1:10" ht="26.25" x14ac:dyDescent="0.25">
      <c r="A10" s="13" t="s">
        <v>20</v>
      </c>
      <c r="B10" s="65" t="s">
        <v>88</v>
      </c>
      <c r="C10" s="8" t="s">
        <v>6</v>
      </c>
      <c r="D10" s="8">
        <v>1</v>
      </c>
      <c r="E10" s="44"/>
      <c r="F10" s="47">
        <f t="shared" si="1"/>
        <v>0</v>
      </c>
      <c r="G10" s="13"/>
      <c r="I10" s="7"/>
    </row>
    <row r="11" spans="1:10" ht="26.25" x14ac:dyDescent="0.25">
      <c r="A11" s="13" t="s">
        <v>21</v>
      </c>
      <c r="B11" s="65" t="s">
        <v>92</v>
      </c>
      <c r="C11" s="8" t="s">
        <v>6</v>
      </c>
      <c r="D11" s="8">
        <v>1</v>
      </c>
      <c r="E11" s="44"/>
      <c r="F11" s="47">
        <f t="shared" si="1"/>
        <v>0</v>
      </c>
      <c r="G11" s="13"/>
      <c r="I11" s="7"/>
    </row>
    <row r="12" spans="1:10" ht="26.25" x14ac:dyDescent="0.25">
      <c r="A12" s="13" t="s">
        <v>22</v>
      </c>
      <c r="B12" s="66" t="s">
        <v>108</v>
      </c>
      <c r="C12" s="62" t="s">
        <v>13</v>
      </c>
      <c r="D12" s="62">
        <v>1</v>
      </c>
      <c r="E12" s="44"/>
      <c r="F12" s="47">
        <f t="shared" si="1"/>
        <v>0</v>
      </c>
      <c r="G12" s="13"/>
      <c r="I12" s="7"/>
    </row>
    <row r="13" spans="1:10" ht="26.25" x14ac:dyDescent="0.25">
      <c r="A13" s="13" t="s">
        <v>86</v>
      </c>
      <c r="B13" s="65" t="s">
        <v>89</v>
      </c>
      <c r="C13" s="8" t="s">
        <v>6</v>
      </c>
      <c r="D13" s="8">
        <v>1</v>
      </c>
      <c r="E13" s="44"/>
      <c r="F13" s="47">
        <f t="shared" si="1"/>
        <v>0</v>
      </c>
      <c r="G13" s="13"/>
      <c r="I13" s="7"/>
    </row>
    <row r="14" spans="1:10" ht="26.25" x14ac:dyDescent="0.25">
      <c r="A14" s="13" t="s">
        <v>23</v>
      </c>
      <c r="B14" s="65" t="s">
        <v>90</v>
      </c>
      <c r="C14" s="8" t="s">
        <v>6</v>
      </c>
      <c r="D14" s="8">
        <v>1</v>
      </c>
      <c r="E14" s="44"/>
      <c r="F14" s="47">
        <f t="shared" si="1"/>
        <v>0</v>
      </c>
      <c r="G14" s="13"/>
      <c r="I14" s="7"/>
    </row>
    <row r="15" spans="1:10" ht="26.25" x14ac:dyDescent="0.25">
      <c r="A15" s="13" t="s">
        <v>24</v>
      </c>
      <c r="B15" s="65" t="s">
        <v>64</v>
      </c>
      <c r="C15" s="8" t="s">
        <v>13</v>
      </c>
      <c r="D15" s="8">
        <v>3</v>
      </c>
      <c r="E15" s="44"/>
      <c r="F15" s="47">
        <f t="shared" si="1"/>
        <v>0</v>
      </c>
      <c r="G15" s="13"/>
      <c r="I15" s="7"/>
    </row>
    <row r="16" spans="1:10" s="6" customFormat="1" ht="26.25" customHeight="1" x14ac:dyDescent="0.25">
      <c r="A16" s="13" t="s">
        <v>25</v>
      </c>
      <c r="B16" s="69" t="s">
        <v>91</v>
      </c>
      <c r="C16" s="62" t="s">
        <v>13</v>
      </c>
      <c r="D16" s="62">
        <v>1</v>
      </c>
      <c r="E16" s="75"/>
      <c r="F16" s="47">
        <f t="shared" si="1"/>
        <v>0</v>
      </c>
      <c r="G16" s="13"/>
      <c r="I16" s="61"/>
    </row>
    <row r="17" spans="1:9" s="6" customFormat="1" ht="28.5" customHeight="1" x14ac:dyDescent="0.25">
      <c r="A17" s="13" t="s">
        <v>26</v>
      </c>
      <c r="B17" s="63" t="s">
        <v>65</v>
      </c>
      <c r="C17" s="8" t="s">
        <v>13</v>
      </c>
      <c r="D17" s="8">
        <v>1</v>
      </c>
      <c r="E17" s="75"/>
      <c r="F17" s="47">
        <f t="shared" si="1"/>
        <v>0</v>
      </c>
      <c r="G17" s="13"/>
      <c r="I17" s="61"/>
    </row>
    <row r="18" spans="1:9" s="6" customFormat="1" ht="42" customHeight="1" x14ac:dyDescent="0.25">
      <c r="A18" s="13" t="s">
        <v>85</v>
      </c>
      <c r="B18" s="63" t="s">
        <v>109</v>
      </c>
      <c r="C18" s="8" t="s">
        <v>13</v>
      </c>
      <c r="D18" s="8">
        <v>1</v>
      </c>
      <c r="E18" s="75"/>
      <c r="F18" s="47">
        <f t="shared" si="1"/>
        <v>0</v>
      </c>
      <c r="G18" s="13"/>
      <c r="I18" s="61"/>
    </row>
    <row r="19" spans="1:9" ht="26.25" customHeight="1" x14ac:dyDescent="0.25">
      <c r="A19" s="13" t="s">
        <v>32</v>
      </c>
      <c r="B19" s="63" t="s">
        <v>110</v>
      </c>
      <c r="C19" s="8" t="s">
        <v>13</v>
      </c>
      <c r="D19" s="8">
        <v>1</v>
      </c>
      <c r="E19" s="75"/>
      <c r="F19" s="47">
        <f t="shared" si="1"/>
        <v>0</v>
      </c>
      <c r="G19" s="13"/>
      <c r="I19" s="7"/>
    </row>
    <row r="20" spans="1:9" ht="15" customHeight="1" x14ac:dyDescent="0.25">
      <c r="A20" s="13" t="s">
        <v>33</v>
      </c>
      <c r="B20" s="70" t="s">
        <v>83</v>
      </c>
      <c r="C20" s="62" t="s">
        <v>84</v>
      </c>
      <c r="D20" s="62">
        <v>30</v>
      </c>
      <c r="E20" s="75"/>
      <c r="F20" s="14">
        <f t="shared" ref="F20" si="2">SUM(D20*E20)</f>
        <v>0</v>
      </c>
      <c r="G20" s="13"/>
      <c r="I20" s="7"/>
    </row>
    <row r="21" spans="1:9" x14ac:dyDescent="0.25">
      <c r="A21" s="52"/>
      <c r="B21" s="20" t="s">
        <v>16</v>
      </c>
      <c r="C21" s="21"/>
      <c r="D21" s="21"/>
      <c r="E21" s="43"/>
      <c r="F21" s="22">
        <f>SUM(F4:F20)</f>
        <v>0</v>
      </c>
      <c r="G21" s="13"/>
      <c r="I21" s="7"/>
    </row>
    <row r="22" spans="1:9" x14ac:dyDescent="0.25">
      <c r="A22" s="53"/>
      <c r="B22" s="39"/>
      <c r="C22" s="40"/>
      <c r="D22" s="40"/>
      <c r="E22" s="40"/>
      <c r="F22" s="41"/>
      <c r="G22" s="42"/>
      <c r="I22" s="7"/>
    </row>
    <row r="23" spans="1:9" ht="27.75" customHeight="1" x14ac:dyDescent="0.25">
      <c r="A23" s="52"/>
      <c r="B23" s="16" t="s">
        <v>46</v>
      </c>
      <c r="C23" s="23" t="s">
        <v>15</v>
      </c>
      <c r="D23" s="17" t="s">
        <v>4</v>
      </c>
      <c r="E23" s="17" t="s">
        <v>5</v>
      </c>
      <c r="F23" s="18" t="s">
        <v>17</v>
      </c>
      <c r="G23" s="19" t="s">
        <v>0</v>
      </c>
      <c r="I23" s="7"/>
    </row>
    <row r="24" spans="1:9" ht="27.75" customHeight="1" x14ac:dyDescent="0.25">
      <c r="A24" s="48" t="s">
        <v>34</v>
      </c>
      <c r="B24" s="63" t="s">
        <v>95</v>
      </c>
      <c r="C24" s="8" t="s">
        <v>13</v>
      </c>
      <c r="D24" s="8">
        <v>1</v>
      </c>
      <c r="E24" s="75"/>
      <c r="F24" s="15">
        <f t="shared" ref="F24:F45" si="3">SUM(D24*E24)</f>
        <v>0</v>
      </c>
      <c r="G24" s="13" t="s">
        <v>1</v>
      </c>
      <c r="I24" s="7"/>
    </row>
    <row r="25" spans="1:9" ht="27.75" customHeight="1" x14ac:dyDescent="0.25">
      <c r="A25" s="48" t="s">
        <v>67</v>
      </c>
      <c r="B25" s="63" t="s">
        <v>96</v>
      </c>
      <c r="C25" s="8" t="s">
        <v>13</v>
      </c>
      <c r="D25" s="8">
        <v>1</v>
      </c>
      <c r="E25" s="75"/>
      <c r="F25" s="15">
        <f t="shared" si="3"/>
        <v>0</v>
      </c>
      <c r="G25" s="13" t="s">
        <v>1</v>
      </c>
      <c r="I25" s="7"/>
    </row>
    <row r="26" spans="1:9" ht="32.25" customHeight="1" x14ac:dyDescent="0.25">
      <c r="A26" s="48" t="s">
        <v>35</v>
      </c>
      <c r="B26" s="68" t="s">
        <v>47</v>
      </c>
      <c r="C26" s="8" t="s">
        <v>6</v>
      </c>
      <c r="D26" s="8">
        <v>1</v>
      </c>
      <c r="E26" s="75"/>
      <c r="F26" s="15">
        <f t="shared" si="3"/>
        <v>0</v>
      </c>
      <c r="G26" s="13" t="s">
        <v>1</v>
      </c>
      <c r="I26" s="7"/>
    </row>
    <row r="27" spans="1:9" ht="25.5" x14ac:dyDescent="0.25">
      <c r="A27" s="48" t="s">
        <v>36</v>
      </c>
      <c r="B27" s="68" t="s">
        <v>48</v>
      </c>
      <c r="C27" s="8" t="s">
        <v>6</v>
      </c>
      <c r="D27" s="8">
        <v>1</v>
      </c>
      <c r="E27" s="75"/>
      <c r="F27" s="15">
        <f t="shared" si="3"/>
        <v>0</v>
      </c>
      <c r="G27" s="13" t="s">
        <v>1</v>
      </c>
      <c r="I27" s="7"/>
    </row>
    <row r="28" spans="1:9" ht="25.5" x14ac:dyDescent="0.25">
      <c r="A28" s="48" t="s">
        <v>38</v>
      </c>
      <c r="B28" s="68" t="s">
        <v>51</v>
      </c>
      <c r="C28" s="8" t="s">
        <v>6</v>
      </c>
      <c r="D28" s="8">
        <v>1</v>
      </c>
      <c r="E28" s="75"/>
      <c r="F28" s="15">
        <f t="shared" si="3"/>
        <v>0</v>
      </c>
      <c r="G28" s="13" t="s">
        <v>1</v>
      </c>
      <c r="I28" s="7"/>
    </row>
    <row r="29" spans="1:9" ht="25.5" x14ac:dyDescent="0.25">
      <c r="A29" s="48" t="s">
        <v>39</v>
      </c>
      <c r="B29" s="68" t="s">
        <v>52</v>
      </c>
      <c r="C29" s="8" t="s">
        <v>6</v>
      </c>
      <c r="D29" s="8">
        <v>1</v>
      </c>
      <c r="E29" s="75"/>
      <c r="F29" s="15">
        <f t="shared" si="3"/>
        <v>0</v>
      </c>
      <c r="G29" s="13" t="s">
        <v>1</v>
      </c>
      <c r="I29" s="7"/>
    </row>
    <row r="30" spans="1:9" ht="25.5" x14ac:dyDescent="0.25">
      <c r="A30" s="48" t="s">
        <v>41</v>
      </c>
      <c r="B30" s="68" t="s">
        <v>49</v>
      </c>
      <c r="C30" s="8" t="s">
        <v>6</v>
      </c>
      <c r="D30" s="8">
        <v>1</v>
      </c>
      <c r="E30" s="75"/>
      <c r="F30" s="15">
        <f t="shared" si="3"/>
        <v>0</v>
      </c>
      <c r="G30" s="13" t="s">
        <v>1</v>
      </c>
      <c r="I30" s="7"/>
    </row>
    <row r="31" spans="1:9" ht="25.5" x14ac:dyDescent="0.25">
      <c r="A31" s="48" t="s">
        <v>42</v>
      </c>
      <c r="B31" s="68" t="s">
        <v>50</v>
      </c>
      <c r="C31" s="8" t="s">
        <v>6</v>
      </c>
      <c r="D31" s="8">
        <v>1</v>
      </c>
      <c r="E31" s="75"/>
      <c r="F31" s="15">
        <f t="shared" si="3"/>
        <v>0</v>
      </c>
      <c r="G31" s="13" t="s">
        <v>1</v>
      </c>
      <c r="I31" s="7"/>
    </row>
    <row r="32" spans="1:9" ht="25.5" x14ac:dyDescent="0.25">
      <c r="A32" s="48" t="s">
        <v>43</v>
      </c>
      <c r="B32" s="63" t="s">
        <v>97</v>
      </c>
      <c r="C32" s="8" t="s">
        <v>6</v>
      </c>
      <c r="D32" s="8">
        <v>1</v>
      </c>
      <c r="E32" s="75"/>
      <c r="F32" s="15">
        <f t="shared" si="3"/>
        <v>0</v>
      </c>
      <c r="G32" s="13" t="s">
        <v>1</v>
      </c>
      <c r="I32" s="7"/>
    </row>
    <row r="33" spans="1:9" ht="25.5" x14ac:dyDescent="0.25">
      <c r="A33" s="48" t="s">
        <v>44</v>
      </c>
      <c r="B33" s="63" t="s">
        <v>98</v>
      </c>
      <c r="C33" s="8" t="s">
        <v>6</v>
      </c>
      <c r="D33" s="8">
        <v>1</v>
      </c>
      <c r="E33" s="75"/>
      <c r="F33" s="15">
        <f t="shared" si="3"/>
        <v>0</v>
      </c>
      <c r="G33" s="13" t="s">
        <v>1</v>
      </c>
      <c r="I33" s="7"/>
    </row>
    <row r="34" spans="1:9" ht="25.5" x14ac:dyDescent="0.25">
      <c r="A34" s="48" t="s">
        <v>45</v>
      </c>
      <c r="B34" s="63" t="s">
        <v>54</v>
      </c>
      <c r="C34" s="8" t="s">
        <v>6</v>
      </c>
      <c r="D34" s="8">
        <v>1</v>
      </c>
      <c r="E34" s="75"/>
      <c r="F34" s="15">
        <f t="shared" si="3"/>
        <v>0</v>
      </c>
      <c r="G34" s="13" t="s">
        <v>1</v>
      </c>
      <c r="I34" s="7"/>
    </row>
    <row r="35" spans="1:9" ht="25.5" x14ac:dyDescent="0.25">
      <c r="A35" s="48" t="s">
        <v>59</v>
      </c>
      <c r="B35" s="63" t="s">
        <v>53</v>
      </c>
      <c r="C35" s="8" t="s">
        <v>6</v>
      </c>
      <c r="D35" s="8">
        <v>1</v>
      </c>
      <c r="E35" s="75"/>
      <c r="F35" s="15">
        <f t="shared" si="3"/>
        <v>0</v>
      </c>
      <c r="G35" s="13" t="s">
        <v>1</v>
      </c>
      <c r="I35" s="7"/>
    </row>
    <row r="36" spans="1:9" ht="25.5" x14ac:dyDescent="0.25">
      <c r="A36" s="48" t="s">
        <v>60</v>
      </c>
      <c r="B36" s="63" t="s">
        <v>55</v>
      </c>
      <c r="C36" s="8" t="s">
        <v>6</v>
      </c>
      <c r="D36" s="8">
        <v>1</v>
      </c>
      <c r="E36" s="75"/>
      <c r="F36" s="15">
        <f t="shared" si="3"/>
        <v>0</v>
      </c>
      <c r="G36" s="13" t="s">
        <v>1</v>
      </c>
      <c r="I36" s="7"/>
    </row>
    <row r="37" spans="1:9" ht="25.5" x14ac:dyDescent="0.25">
      <c r="A37" s="48" t="s">
        <v>61</v>
      </c>
      <c r="B37" s="63" t="s">
        <v>56</v>
      </c>
      <c r="C37" s="8" t="s">
        <v>6</v>
      </c>
      <c r="D37" s="8">
        <v>1</v>
      </c>
      <c r="E37" s="75"/>
      <c r="F37" s="15">
        <f t="shared" si="3"/>
        <v>0</v>
      </c>
      <c r="G37" s="13" t="s">
        <v>1</v>
      </c>
      <c r="I37" s="7"/>
    </row>
    <row r="38" spans="1:9" s="49" customFormat="1" ht="25.5" x14ac:dyDescent="0.25">
      <c r="A38" s="48" t="s">
        <v>68</v>
      </c>
      <c r="B38" s="63" t="s">
        <v>99</v>
      </c>
      <c r="C38" s="8" t="s">
        <v>6</v>
      </c>
      <c r="D38" s="8">
        <v>1</v>
      </c>
      <c r="E38" s="75"/>
      <c r="F38" s="15">
        <f t="shared" si="3"/>
        <v>0</v>
      </c>
      <c r="G38" s="13" t="s">
        <v>1</v>
      </c>
      <c r="I38" s="50"/>
    </row>
    <row r="39" spans="1:9" ht="25.5" x14ac:dyDescent="0.25">
      <c r="A39" s="48" t="s">
        <v>69</v>
      </c>
      <c r="B39" s="63" t="s">
        <v>57</v>
      </c>
      <c r="C39" s="8" t="s">
        <v>6</v>
      </c>
      <c r="D39" s="8">
        <v>1</v>
      </c>
      <c r="E39" s="75"/>
      <c r="F39" s="15">
        <f t="shared" si="3"/>
        <v>0</v>
      </c>
      <c r="G39" s="13" t="s">
        <v>1</v>
      </c>
      <c r="I39" s="7"/>
    </row>
    <row r="40" spans="1:9" ht="25.5" x14ac:dyDescent="0.25">
      <c r="A40" s="48" t="s">
        <v>70</v>
      </c>
      <c r="B40" s="63" t="s">
        <v>58</v>
      </c>
      <c r="C40" s="8" t="s">
        <v>6</v>
      </c>
      <c r="D40" s="8">
        <v>1</v>
      </c>
      <c r="E40" s="75"/>
      <c r="F40" s="15">
        <f t="shared" si="3"/>
        <v>0</v>
      </c>
      <c r="G40" s="13" t="s">
        <v>1</v>
      </c>
      <c r="I40" s="7"/>
    </row>
    <row r="41" spans="1:9" ht="25.5" x14ac:dyDescent="0.25">
      <c r="A41" s="48" t="s">
        <v>71</v>
      </c>
      <c r="B41" s="63" t="s">
        <v>100</v>
      </c>
      <c r="C41" s="8" t="s">
        <v>6</v>
      </c>
      <c r="D41" s="8">
        <v>1</v>
      </c>
      <c r="E41" s="75"/>
      <c r="F41" s="15">
        <f t="shared" si="3"/>
        <v>0</v>
      </c>
      <c r="G41" s="13" t="s">
        <v>1</v>
      </c>
      <c r="I41" s="7"/>
    </row>
    <row r="42" spans="1:9" s="49" customFormat="1" ht="25.5" x14ac:dyDescent="0.25">
      <c r="A42" s="48" t="s">
        <v>72</v>
      </c>
      <c r="B42" s="63" t="s">
        <v>62</v>
      </c>
      <c r="C42" s="8" t="s">
        <v>6</v>
      </c>
      <c r="D42" s="8">
        <v>1</v>
      </c>
      <c r="E42" s="75"/>
      <c r="F42" s="15">
        <f t="shared" si="3"/>
        <v>0</v>
      </c>
      <c r="G42" s="13" t="s">
        <v>1</v>
      </c>
      <c r="I42" s="50"/>
    </row>
    <row r="43" spans="1:9" s="49" customFormat="1" ht="25.5" x14ac:dyDescent="0.25">
      <c r="A43" s="48" t="s">
        <v>73</v>
      </c>
      <c r="B43" s="63" t="s">
        <v>63</v>
      </c>
      <c r="C43" s="8" t="s">
        <v>6</v>
      </c>
      <c r="D43" s="8">
        <v>1</v>
      </c>
      <c r="E43" s="75"/>
      <c r="F43" s="15">
        <f t="shared" si="3"/>
        <v>0</v>
      </c>
      <c r="G43" s="13" t="s">
        <v>1</v>
      </c>
      <c r="I43" s="50"/>
    </row>
    <row r="44" spans="1:9" s="49" customFormat="1" ht="28.5" customHeight="1" x14ac:dyDescent="0.25">
      <c r="A44" s="48" t="s">
        <v>74</v>
      </c>
      <c r="B44" s="63" t="s">
        <v>103</v>
      </c>
      <c r="C44" s="8" t="s">
        <v>6</v>
      </c>
      <c r="D44" s="8">
        <v>1</v>
      </c>
      <c r="E44" s="75"/>
      <c r="F44" s="15">
        <f t="shared" si="3"/>
        <v>0</v>
      </c>
      <c r="G44" s="13" t="s">
        <v>1</v>
      </c>
      <c r="I44" s="50"/>
    </row>
    <row r="45" spans="1:9" ht="28.5" customHeight="1" x14ac:dyDescent="0.25">
      <c r="A45" s="48" t="s">
        <v>75</v>
      </c>
      <c r="B45" s="63" t="s">
        <v>104</v>
      </c>
      <c r="C45" s="8" t="s">
        <v>6</v>
      </c>
      <c r="D45" s="8">
        <v>3</v>
      </c>
      <c r="E45" s="75"/>
      <c r="F45" s="15">
        <f t="shared" si="3"/>
        <v>0</v>
      </c>
      <c r="G45" s="13" t="s">
        <v>1</v>
      </c>
      <c r="I45" s="7"/>
    </row>
    <row r="46" spans="1:9" ht="28.5" customHeight="1" x14ac:dyDescent="0.25">
      <c r="A46" s="48" t="s">
        <v>76</v>
      </c>
      <c r="B46" s="68" t="s">
        <v>101</v>
      </c>
      <c r="C46" s="8" t="s">
        <v>6</v>
      </c>
      <c r="D46" s="8">
        <v>1</v>
      </c>
      <c r="E46" s="75"/>
      <c r="F46" s="15">
        <f t="shared" ref="F46:F49" si="4">SUM(D46*E46)</f>
        <v>0</v>
      </c>
      <c r="G46" s="13" t="s">
        <v>1</v>
      </c>
      <c r="I46" s="7"/>
    </row>
    <row r="47" spans="1:9" ht="28.5" customHeight="1" x14ac:dyDescent="0.25">
      <c r="A47" s="48" t="s">
        <v>77</v>
      </c>
      <c r="B47" s="68" t="s">
        <v>102</v>
      </c>
      <c r="C47" s="8" t="s">
        <v>6</v>
      </c>
      <c r="D47" s="8">
        <v>2</v>
      </c>
      <c r="E47" s="75"/>
      <c r="F47" s="15">
        <f t="shared" si="4"/>
        <v>0</v>
      </c>
      <c r="G47" s="13" t="s">
        <v>1</v>
      </c>
      <c r="I47" s="7"/>
    </row>
    <row r="48" spans="1:9" ht="28.5" customHeight="1" x14ac:dyDescent="0.25">
      <c r="A48" s="48" t="s">
        <v>78</v>
      </c>
      <c r="B48" s="63" t="s">
        <v>105</v>
      </c>
      <c r="C48" s="8" t="s">
        <v>6</v>
      </c>
      <c r="D48" s="8">
        <v>1</v>
      </c>
      <c r="E48" s="75"/>
      <c r="F48" s="15">
        <f t="shared" si="4"/>
        <v>0</v>
      </c>
      <c r="G48" s="13" t="s">
        <v>1</v>
      </c>
      <c r="I48" s="7"/>
    </row>
    <row r="49" spans="1:9" ht="28.5" customHeight="1" x14ac:dyDescent="0.25">
      <c r="A49" s="48" t="s">
        <v>81</v>
      </c>
      <c r="B49" s="63" t="s">
        <v>106</v>
      </c>
      <c r="C49" s="8" t="s">
        <v>6</v>
      </c>
      <c r="D49" s="8">
        <v>3</v>
      </c>
      <c r="E49" s="75"/>
      <c r="F49" s="15">
        <f t="shared" si="4"/>
        <v>0</v>
      </c>
      <c r="G49" s="13" t="s">
        <v>1</v>
      </c>
      <c r="I49" s="7"/>
    </row>
    <row r="50" spans="1:9" x14ac:dyDescent="0.25">
      <c r="A50" s="52"/>
      <c r="B50" s="57" t="s">
        <v>113</v>
      </c>
      <c r="C50" s="8"/>
      <c r="D50" s="8"/>
      <c r="E50" s="8"/>
      <c r="F50" s="58">
        <f>SUM(F24:F49)</f>
        <v>0</v>
      </c>
      <c r="G50" s="13"/>
    </row>
    <row r="51" spans="1:9" x14ac:dyDescent="0.25">
      <c r="A51" s="52"/>
      <c r="B51" s="59" t="s">
        <v>18</v>
      </c>
      <c r="C51" s="21"/>
      <c r="D51" s="21"/>
      <c r="E51" s="21"/>
      <c r="F51" s="60">
        <f>SUM(F24:F49)</f>
        <v>0</v>
      </c>
      <c r="G51" s="24"/>
    </row>
    <row r="52" spans="1:9" ht="12.75" customHeight="1" x14ac:dyDescent="0.25">
      <c r="A52" s="54"/>
      <c r="B52" s="26"/>
      <c r="C52" s="27"/>
      <c r="D52" s="27"/>
      <c r="E52" s="27"/>
      <c r="F52" s="28"/>
      <c r="G52" s="29"/>
    </row>
    <row r="53" spans="1:9" ht="25.5" x14ac:dyDescent="0.25">
      <c r="A53" s="52"/>
      <c r="B53" s="16" t="s">
        <v>27</v>
      </c>
      <c r="C53" s="23" t="s">
        <v>15</v>
      </c>
      <c r="D53" s="17" t="s">
        <v>4</v>
      </c>
      <c r="E53" s="17" t="s">
        <v>5</v>
      </c>
      <c r="F53" s="18" t="s">
        <v>17</v>
      </c>
      <c r="G53" s="19"/>
    </row>
    <row r="54" spans="1:9" ht="26.25" x14ac:dyDescent="0.25">
      <c r="A54" s="48" t="s">
        <v>79</v>
      </c>
      <c r="B54" s="67" t="s">
        <v>29</v>
      </c>
      <c r="C54" s="8" t="s">
        <v>28</v>
      </c>
      <c r="D54" s="8">
        <v>10</v>
      </c>
      <c r="E54" s="75"/>
      <c r="F54" s="15">
        <f>SUM(D54*E54)</f>
        <v>0</v>
      </c>
      <c r="G54" s="13"/>
    </row>
    <row r="55" spans="1:9" x14ac:dyDescent="0.25">
      <c r="A55" s="48" t="s">
        <v>114</v>
      </c>
      <c r="B55" s="11" t="s">
        <v>30</v>
      </c>
      <c r="C55" s="8" t="s">
        <v>14</v>
      </c>
      <c r="D55" s="8">
        <v>50</v>
      </c>
      <c r="E55" s="75"/>
      <c r="F55" s="15">
        <f>SUM(D55*E55)</f>
        <v>0</v>
      </c>
      <c r="G55" s="13"/>
    </row>
    <row r="56" spans="1:9" x14ac:dyDescent="0.25">
      <c r="A56" s="52"/>
      <c r="B56" s="25" t="s">
        <v>31</v>
      </c>
      <c r="C56" s="21"/>
      <c r="D56" s="21"/>
      <c r="E56" s="21"/>
      <c r="F56" s="12">
        <f>SUM(F54:F55)</f>
        <v>0</v>
      </c>
      <c r="G56" s="13"/>
    </row>
    <row r="57" spans="1:9" x14ac:dyDescent="0.25">
      <c r="A57" s="54"/>
      <c r="B57" s="30"/>
      <c r="C57" s="27"/>
      <c r="D57" s="27"/>
      <c r="E57" s="27"/>
      <c r="F57" s="28"/>
      <c r="G57" s="29"/>
    </row>
    <row r="58" spans="1:9" ht="15.75" thickBot="1" x14ac:dyDescent="0.3">
      <c r="A58" s="55"/>
      <c r="B58" s="31"/>
      <c r="C58" s="32"/>
      <c r="D58" s="32"/>
      <c r="E58" s="32"/>
      <c r="F58" s="33"/>
      <c r="G58" s="34"/>
    </row>
    <row r="59" spans="1:9" ht="15.75" thickBot="1" x14ac:dyDescent="0.3">
      <c r="A59" s="56"/>
      <c r="B59" s="35" t="s">
        <v>80</v>
      </c>
      <c r="C59" s="10"/>
      <c r="D59" s="10"/>
      <c r="E59" s="10"/>
      <c r="F59" s="36">
        <f>F21+F51+F56</f>
        <v>0</v>
      </c>
      <c r="G59" s="37"/>
    </row>
    <row r="60" spans="1:9" ht="15.75" thickBot="1" x14ac:dyDescent="0.3">
      <c r="A60" s="56"/>
      <c r="B60" s="35" t="s">
        <v>2</v>
      </c>
      <c r="C60" s="9"/>
      <c r="D60" s="9"/>
      <c r="E60" s="9"/>
      <c r="F60" s="36">
        <f>SUM(F59*0.21)</f>
        <v>0</v>
      </c>
      <c r="G60" s="38"/>
    </row>
    <row r="61" spans="1:9" ht="15.75" thickBot="1" x14ac:dyDescent="0.3">
      <c r="A61" s="56"/>
      <c r="B61" s="35" t="s">
        <v>3</v>
      </c>
      <c r="C61" s="9"/>
      <c r="D61" s="9"/>
      <c r="E61" s="9"/>
      <c r="F61" s="36">
        <f>SUM(F59:F60)</f>
        <v>0</v>
      </c>
      <c r="G61" s="38"/>
    </row>
  </sheetData>
  <sheetProtection algorithmName="SHA-512" hashValue="hHHz5YNVvxfeoUin672DfbZuxP1+g42iTdNrpow9XIcT6bQizqBpqUxA0SdX2lDkYz2QlkfdoF5w9QxaIOq9+w==" saltValue="SItq3UYCimZ0f1fuJBK/4A==" spinCount="100000" sheet="1" objects="1" scenarios="1"/>
  <protectedRanges>
    <protectedRange sqref="E4:E55" name="Oblast1"/>
  </protectedRanges>
  <mergeCells count="2">
    <mergeCell ref="F1:G1"/>
    <mergeCell ref="B1:E1"/>
  </mergeCells>
  <phoneticPr fontId="4" type="noConversion"/>
  <pageMargins left="0.7" right="0.7" top="0.78740157499999996" bottom="0.78740157499999996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Rehacek Petr</dc:creator>
  <cp:lastModifiedBy>Město Litvínov</cp:lastModifiedBy>
  <cp:lastPrinted>2026-03-20T09:49:37Z</cp:lastPrinted>
  <dcterms:created xsi:type="dcterms:W3CDTF">2019-04-12T08:22:07Z</dcterms:created>
  <dcterms:modified xsi:type="dcterms:W3CDTF">2026-03-23T07:26:24Z</dcterms:modified>
</cp:coreProperties>
</file>