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 filterPrivacy="1"/>
  <bookViews>
    <workbookView xWindow="65416" yWindow="65416" windowWidth="29040" windowHeight="1599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<sst xmlns="http://schemas.openxmlformats.org/spreadsheetml/2006/main" count="245" uniqueCount="139">
  <si>
    <t xml:space="preserve">Číslo </t>
  </si>
  <si>
    <t xml:space="preserve">Položka </t>
  </si>
  <si>
    <t xml:space="preserve">Množství </t>
  </si>
  <si>
    <t>MJ</t>
  </si>
  <si>
    <t>Náklady v Kč</t>
  </si>
  <si>
    <t>Kč/ks</t>
  </si>
  <si>
    <t>1.</t>
  </si>
  <si>
    <t>Materiál</t>
  </si>
  <si>
    <t>bez DPH</t>
  </si>
  <si>
    <t>s DPH</t>
  </si>
  <si>
    <t>1.1</t>
  </si>
  <si>
    <t>ks</t>
  </si>
  <si>
    <t>x</t>
  </si>
  <si>
    <t>1.2</t>
  </si>
  <si>
    <t>1.3</t>
  </si>
  <si>
    <t>1.4</t>
  </si>
  <si>
    <t>1.5</t>
  </si>
  <si>
    <t>1.6</t>
  </si>
  <si>
    <t>1.7</t>
  </si>
  <si>
    <t>2.</t>
  </si>
  <si>
    <t>Montážní práce</t>
  </si>
  <si>
    <t>2.1</t>
  </si>
  <si>
    <t>2.4</t>
  </si>
  <si>
    <t>hod.</t>
  </si>
  <si>
    <t>3.</t>
  </si>
  <si>
    <t>Ostatní</t>
  </si>
  <si>
    <t>3.1</t>
  </si>
  <si>
    <t>Revize el. zařízení</t>
  </si>
  <si>
    <t>kpl.</t>
  </si>
  <si>
    <t>3.2</t>
  </si>
  <si>
    <t>3.3</t>
  </si>
  <si>
    <t>Suma</t>
  </si>
  <si>
    <t xml:space="preserve">Rekapitulace </t>
  </si>
  <si>
    <t xml:space="preserve">bez DPH </t>
  </si>
  <si>
    <t xml:space="preserve">DPH (21%) </t>
  </si>
  <si>
    <t>Celkové náklady</t>
  </si>
  <si>
    <t xml:space="preserve">z toho uznatelné náklady </t>
  </si>
  <si>
    <t xml:space="preserve">z toho neuznatelné náklady </t>
  </si>
  <si>
    <t>1.8</t>
  </si>
  <si>
    <t>Recyklační poplatek</t>
  </si>
  <si>
    <t>Likvidace svítidel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</si>
  <si>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</si>
  <si>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</si>
  <si>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</si>
  <si>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</si>
  <si>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</si>
  <si>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</si>
  <si>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</si>
  <si>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</si>
  <si>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</si>
  <si>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</si>
  <si>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Kabel CYKY 3Cx1,5mm</t>
  </si>
  <si>
    <t>m</t>
  </si>
  <si>
    <t>1.19</t>
  </si>
  <si>
    <t>Svorka pro  vedení v ocelovém sloupu</t>
  </si>
  <si>
    <t>set</t>
  </si>
  <si>
    <t>1.20</t>
  </si>
  <si>
    <t>Svorka pro vzušné kabelové vedení</t>
  </si>
  <si>
    <t>Demontáž stávajících svítidel</t>
  </si>
  <si>
    <t>Montáž nových svítidel</t>
  </si>
  <si>
    <t>2.17</t>
  </si>
  <si>
    <t>Plošina</t>
  </si>
  <si>
    <t xml:space="preserve">Celkem uznatelné </t>
  </si>
  <si>
    <t>Celkem neuznatelné</t>
  </si>
  <si>
    <t>Celkem s DPH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</si>
  <si>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</si>
  <si>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</si>
  <si>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</si>
  <si>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</si>
  <si>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</si>
  <si>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</si>
  <si>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</si>
  <si>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</si>
  <si>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</si>
  <si>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</si>
  <si>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</si>
  <si>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</si>
  <si>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</si>
  <si>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</si>
  <si>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</si>
  <si>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</si>
  <si>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</si>
  <si>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</si>
  <si>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</si>
  <si>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</si>
  <si>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</si>
  <si>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</si>
  <si>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</si>
  <si>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</si>
  <si>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</si>
  <si>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1.47</t>
  </si>
  <si>
    <t>1.48</t>
  </si>
  <si>
    <t>1.49</t>
  </si>
  <si>
    <t>LED svítidlo silniční 2700K max 45W Astrodim + CLO Konfigurace 1</t>
  </si>
  <si>
    <t>LED svítidlo silniční 2700K max 35W Astrodim + CLO Konfigurace 2</t>
  </si>
  <si>
    <t>LED svítidlo silniční 2700K max 20W Astrodim + CLO Konfigurace 3</t>
  </si>
  <si>
    <t>LED svítidlo parkové 2700K max 15W Astrodim + CLO Konfigurace 4</t>
  </si>
  <si>
    <t>LED svítidlo silniční 2700K max 25W Astrodim + CLO Konfigurace 5</t>
  </si>
  <si>
    <t>LED svítidlo silniční 2700K max 20W Astrodim + CLO Konfigurace 6</t>
  </si>
  <si>
    <t>LED svítidlo silniční 2700K max 25W Astrodim + CLO Konfigurace 7</t>
  </si>
  <si>
    <t>LED svítidlo silniční 2700K max 15W Astrodim + CLO Konfigurace 8</t>
  </si>
  <si>
    <t>LED svítidlo silniční 2700K max 15W Astrodim + CLO Konfigurace 10</t>
  </si>
  <si>
    <t>LED svítidlo silniční 2700K max 10W Astrodim + CLO Konfigurace 9</t>
  </si>
  <si>
    <t>LED svítidlo silniční 2700K max 27W Astrodim + CLO Konfigurace 11</t>
  </si>
  <si>
    <t>LED svítidlo silniční 2700K max 15W Astrodim + CLO Konfigurace 12</t>
  </si>
  <si>
    <t>LED svítidlo silniční 2700K max 18W Astrodim + CLO Konfigurace 13</t>
  </si>
  <si>
    <t>LED svítidlo silniční 2700K max 16W Astrodim + CLO Konfigurace 14</t>
  </si>
  <si>
    <t>LED svítidlo silniční 2700K max 22W Astrodim + CLO Konfigurace 15</t>
  </si>
  <si>
    <t>LED svítidlo silniční 2700K max 20W Astrodim + CLO Konfigurace 16</t>
  </si>
  <si>
    <t>LED svítidlo silniční 2700K max 15W Astrodim + CLO Konfigurace 17</t>
  </si>
  <si>
    <t>LED svítidlo silniční 2700K max 17W Astrodim + CLO Konfigurace 18</t>
  </si>
  <si>
    <t>LED svítidlo silniční 2700K max 28W Astrodim + CLO Konfigurace 19</t>
  </si>
  <si>
    <t>LED svítidlo silniční 2700K max 20W Astrodim + CLO Konfigurace 20</t>
  </si>
  <si>
    <t>LED svítidlo silniční 2700K max 21W Astrodim + CLO Konfigurace 21</t>
  </si>
  <si>
    <t>LED svítidlo silniční 2700K max 22W Astrodim + CLO Konfigurace 22</t>
  </si>
  <si>
    <t>LED svítidlo silniční 2700K max 18W Astrodim + CLO Konfigurace 23</t>
  </si>
  <si>
    <t>LED svítidlo silniční 2700K max 22W Astrodim + CLO Konfigurace 24</t>
  </si>
  <si>
    <t>LED svítidlo silniční 2700K max 18W Astrodim + CLO Konfigurace 25</t>
  </si>
  <si>
    <t>LED svítidlo silniční 2700K max 15W Astrodim + CLO Konfigurace 26</t>
  </si>
  <si>
    <t>LED svítidlo silniční 2700K max 22W Astrodim + CLO Konfigurace 27</t>
  </si>
  <si>
    <t>LED svítidlo silniční 2700K max 15W Astrodim + CLO Konfigurace 28</t>
  </si>
  <si>
    <t>LED svítidlo silniční 2700K max 22W Astrodim + CLO Konfigurace 29</t>
  </si>
  <si>
    <t>LED svítidlo silniční 2700K max 25W Astrodim + CLO Konfigurace 30</t>
  </si>
  <si>
    <t>LED svítidlo silniční 2700K max 18W Astrodim + CLO Konfigurace 31</t>
  </si>
  <si>
    <t>LED svítidlo silniční 2700K max 21W Astrodim + CLO Konfigurace 32</t>
  </si>
  <si>
    <t>LED svítidlo silniční 2700K max 15W Astrodim + CLO Konfigurace 33</t>
  </si>
  <si>
    <t>LED svítidlo silniční 2700K max 15W Astrodim + CLO Konfigurace 34</t>
  </si>
  <si>
    <t>LED svítidlo silniční 2700K max 15W Astrodim + CLO Konfigurace 35</t>
  </si>
  <si>
    <t>LED svítidlo silniční 2700K max 15W Astrodim + CLO Konfigurace 36</t>
  </si>
  <si>
    <t>LED svítidlo silniční 2700K max 15W Astrodim + CLO Konfigurace 37</t>
  </si>
  <si>
    <t>LED svítidlo silniční 2700K max 10W Astrodim + CLO Konfigurace 38</t>
  </si>
  <si>
    <t>LED svítidlo silniční 2700K max 10W Astrodim + CLO Konfigurace 39</t>
  </si>
  <si>
    <t>LED svítidlo silniční 2700K max 20W Astrodim + CLO Konfigurace 40</t>
  </si>
  <si>
    <t>LED svítidlo přechodové 2700K max 60W Astrodim + CLO Konfigurace P1</t>
  </si>
  <si>
    <t>LED svítidlo přechodové 2700K max 60W Astrodim + CLO Konfigurace P2</t>
  </si>
  <si>
    <t>LED svítidlo přechodové 2700K max 60W Astrodim + CLO Konfigurace P3</t>
  </si>
  <si>
    <t>LED svítidlo přechodové 2700K max 60W Astrodim + CLO Konfigurace P4</t>
  </si>
  <si>
    <t>LED svítidlo přechodové 2700K max 60W Astrodim + CLO Konfigurace P5</t>
  </si>
  <si>
    <t>Rozpočet k akci Rekonstrukce veřejného osvětlení města Litvínov – 2. etapa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</si>
</sst>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rgb="FF000000"/>
      <name val="Calibri-Bold"/>
      <family val="2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4" fontId="5" fillId="0" borderId="1" xfId="0" applyNumberFormat="1" applyFont="1" applyBorder="1"/>
    <xf numFmtId="0" fontId="4" fillId="0" borderId="0" xfId="0" applyFont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/>
    <xf numFmtId="49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/>
    </xf>
    <xf numFmtId="4" fontId="0" fillId="0" borderId="1" xfId="0" applyNumberFormat="1" applyBorder="1"/>
    <xf numFmtId="4" fontId="5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0" fontId="0" fillId="3" borderId="3" xfId="0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4" fontId="5" fillId="2" borderId="6" xfId="0" applyNumberFormat="1" applyFont="1" applyFill="1" applyBorder="1" applyAlignment="1">
      <alignment horizontal="right"/>
    </xf>
    <xf numFmtId="3" fontId="5" fillId="0" borderId="6" xfId="0" applyNumberFormat="1" applyFont="1" applyBorder="1" applyAlignment="1">
      <alignment horizontal="center"/>
    </xf>
    <xf numFmtId="0" fontId="0" fillId="3" borderId="4" xfId="0" applyFill="1" applyBorder="1"/>
    <xf numFmtId="3" fontId="5" fillId="3" borderId="4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right"/>
    </xf>
    <xf numFmtId="3" fontId="5" fillId="3" borderId="2" xfId="0" applyNumberFormat="1" applyFont="1" applyFill="1" applyBorder="1" applyAlignment="1">
      <alignment horizontal="right"/>
    </xf>
    <xf numFmtId="49" fontId="4" fillId="0" borderId="6" xfId="0" applyNumberFormat="1" applyFont="1" applyBorder="1" applyAlignment="1">
      <alignment horizontal="center" vertical="center" wrapText="1"/>
    </xf>
    <xf numFmtId="3" fontId="0" fillId="3" borderId="4" xfId="0" applyNumberFormat="1" applyFill="1" applyBorder="1" applyAlignment="1">
      <alignment horizontal="right"/>
    </xf>
    <xf numFmtId="3" fontId="0" fillId="3" borderId="4" xfId="0" applyNumberFormat="1" applyFill="1" applyBorder="1" applyAlignment="1">
      <alignment horizontal="center"/>
    </xf>
    <xf numFmtId="3" fontId="0" fillId="3" borderId="2" xfId="0" applyNumberFormat="1" applyFill="1" applyBorder="1" applyAlignment="1">
      <alignment horizontal="right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3" fontId="5" fillId="0" borderId="4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right"/>
    </xf>
    <xf numFmtId="3" fontId="4" fillId="0" borderId="4" xfId="0" applyNumberFormat="1" applyFont="1" applyBorder="1" applyAlignment="1">
      <alignment horizontal="center" vertical="center" wrapText="1"/>
    </xf>
    <xf numFmtId="4" fontId="5" fillId="4" borderId="6" xfId="0" applyNumberFormat="1" applyFont="1" applyFill="1" applyBorder="1"/>
    <xf numFmtId="4" fontId="5" fillId="4" borderId="1" xfId="0" applyNumberFormat="1" applyFont="1" applyFill="1" applyBorder="1"/>
    <xf numFmtId="0" fontId="4" fillId="0" borderId="6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70"/>
  <sheetViews>
    <sheetView showGridLines="0" tabSelected="1" workbookViewId="0" topLeftCell="A1">
      <selection activeCell="L13" sqref="L13"/>
    </sheetView>
  </sheetViews>
  <sheetFormatPr defaultColWidth="9.140625" defaultRowHeight="15"/>
  <cols>
    <col min="3" max="3" width="55.28125" style="0" bestFit="1" customWidth="1"/>
    <col min="6" max="6" width="15.8515625" style="0" customWidth="1"/>
    <col min="7" max="9" width="20.00390625" style="0" customWidth="1"/>
    <col min="10" max="10" width="12.421875" style="0" bestFit="1" customWidth="1"/>
  </cols>
  <sheetData>
    <row r="1" spans="2:10" ht="15.75">
      <c r="B1" s="55" t="s">
        <v>138</v>
      </c>
      <c r="C1" s="55"/>
      <c r="D1" s="55"/>
      <c r="E1" s="55"/>
      <c r="F1" s="55"/>
      <c r="G1" s="55"/>
      <c r="H1" s="55"/>
      <c r="I1" s="55"/>
      <c r="J1" s="55"/>
    </row>
    <row r="2" ht="4.5" customHeight="1">
      <c r="B2" s="1"/>
    </row>
    <row r="3" spans="2:9" ht="15" customHeight="1">
      <c r="B3" s="54" t="s">
        <v>0</v>
      </c>
      <c r="C3" s="54" t="s">
        <v>1</v>
      </c>
      <c r="D3" s="54" t="s">
        <v>2</v>
      </c>
      <c r="E3" s="54" t="s">
        <v>3</v>
      </c>
      <c r="F3" s="54" t="s">
        <v>4</v>
      </c>
      <c r="G3" s="54"/>
      <c r="H3" s="54"/>
      <c r="I3" s="54"/>
    </row>
    <row r="4" spans="2:9" ht="15.75" customHeight="1">
      <c r="B4" s="54"/>
      <c r="C4" s="54"/>
      <c r="D4" s="54"/>
      <c r="E4" s="54"/>
      <c r="F4" s="10" t="s">
        <v>5</v>
      </c>
      <c r="G4" s="11" t="s">
        <v>62</v>
      </c>
      <c r="H4" s="11" t="s">
        <v>63</v>
      </c>
      <c r="I4" s="11" t="s">
        <v>64</v>
      </c>
    </row>
    <row r="5" spans="2:9" ht="15">
      <c r="B5" s="10" t="s">
        <v>6</v>
      </c>
      <c r="C5" s="12" t="s">
        <v>7</v>
      </c>
      <c r="D5" s="13"/>
      <c r="E5" s="13"/>
      <c r="F5" s="13"/>
      <c r="G5" s="11" t="s">
        <v>8</v>
      </c>
      <c r="H5" s="11" t="s">
        <v>8</v>
      </c>
      <c r="I5" s="11"/>
    </row>
    <row r="6" spans="2:9" ht="15">
      <c r="B6" s="14" t="s">
        <v>10</v>
      </c>
      <c r="C6" s="2" t="s">
        <v>93</v>
      </c>
      <c r="D6" s="3">
        <v>32</v>
      </c>
      <c r="E6" s="4" t="s">
        <v>11</v>
      </c>
      <c r="F6" s="51"/>
      <c r="G6" s="9">
        <f aca="true" t="shared" si="0" ref="G6:G10">D6*F6</f>
        <v>0</v>
      </c>
      <c r="H6" s="15" t="s">
        <v>12</v>
      </c>
      <c r="I6" s="9">
        <f aca="true" t="shared" si="1" ref="I6:I10">G6*1.21</f>
        <v>0</v>
      </c>
    </row>
    <row r="7" spans="2:9" ht="15">
      <c r="B7" s="14" t="s">
        <v>13</v>
      </c>
      <c r="C7" s="2" t="s">
        <v>94</v>
      </c>
      <c r="D7" s="3">
        <v>33</v>
      </c>
      <c r="E7" s="4" t="s">
        <v>11</v>
      </c>
      <c r="F7" s="51"/>
      <c r="G7" s="9">
        <f t="shared" si="0"/>
        <v>0</v>
      </c>
      <c r="H7" s="15" t="s">
        <v>12</v>
      </c>
      <c r="I7" s="9">
        <f t="shared" si="1"/>
        <v>0</v>
      </c>
    </row>
    <row r="8" spans="2:9" ht="15">
      <c r="B8" s="14" t="s">
        <v>14</v>
      </c>
      <c r="C8" s="2" t="s">
        <v>95</v>
      </c>
      <c r="D8" s="3">
        <v>28</v>
      </c>
      <c r="E8" s="4" t="s">
        <v>11</v>
      </c>
      <c r="F8" s="51"/>
      <c r="G8" s="9">
        <f t="shared" si="0"/>
        <v>0</v>
      </c>
      <c r="H8" s="15" t="s">
        <v>12</v>
      </c>
      <c r="I8" s="9">
        <f t="shared" si="1"/>
        <v>0</v>
      </c>
    </row>
    <row r="9" spans="2:9" ht="15">
      <c r="B9" s="14" t="s">
        <v>15</v>
      </c>
      <c r="C9" s="2" t="s">
        <v>96</v>
      </c>
      <c r="D9" s="3">
        <v>56</v>
      </c>
      <c r="E9" s="4" t="s">
        <v>11</v>
      </c>
      <c r="F9" s="51"/>
      <c r="G9" s="9">
        <f aca="true" t="shared" si="2" ref="G9">D9*F9</f>
        <v>0</v>
      </c>
      <c r="H9" s="15" t="s">
        <v>12</v>
      </c>
      <c r="I9" s="9">
        <f aca="true" t="shared" si="3" ref="I9">G9*1.21</f>
        <v>0</v>
      </c>
    </row>
    <row r="10" spans="2:9" ht="15">
      <c r="B10" s="14" t="s">
        <v>16</v>
      </c>
      <c r="C10" s="2" t="s">
        <v>97</v>
      </c>
      <c r="D10" s="3">
        <v>8</v>
      </c>
      <c r="E10" s="4" t="s">
        <v>11</v>
      </c>
      <c r="F10" s="51"/>
      <c r="G10" s="9">
        <f t="shared" si="0"/>
        <v>0</v>
      </c>
      <c r="H10" s="15" t="s">
        <v>12</v>
      </c>
      <c r="I10" s="9">
        <f t="shared" si="1"/>
        <v>0</v>
      </c>
    </row>
    <row r="11" spans="2:9" ht="15">
      <c r="B11" s="14" t="s">
        <v>17</v>
      </c>
      <c r="C11" s="2" t="s">
        <v>98</v>
      </c>
      <c r="D11" s="3">
        <v>34</v>
      </c>
      <c r="E11" s="4" t="s">
        <v>11</v>
      </c>
      <c r="F11" s="51"/>
      <c r="G11" s="9">
        <f aca="true" t="shared" si="4" ref="G11:G22">D11*F11</f>
        <v>0</v>
      </c>
      <c r="H11" s="15" t="s">
        <v>12</v>
      </c>
      <c r="I11" s="9">
        <f aca="true" t="shared" si="5" ref="I11:I22">G11*1.21</f>
        <v>0</v>
      </c>
    </row>
    <row r="12" spans="2:9" ht="15">
      <c r="B12" s="14" t="s">
        <v>18</v>
      </c>
      <c r="C12" s="2" t="s">
        <v>99</v>
      </c>
      <c r="D12" s="3">
        <v>3</v>
      </c>
      <c r="E12" s="4" t="s">
        <v>11</v>
      </c>
      <c r="F12" s="51"/>
      <c r="G12" s="9">
        <f t="shared" si="4"/>
        <v>0</v>
      </c>
      <c r="H12" s="15" t="s">
        <v>12</v>
      </c>
      <c r="I12" s="9">
        <f t="shared" si="5"/>
        <v>0</v>
      </c>
    </row>
    <row r="13" spans="2:9" ht="15">
      <c r="B13" s="14" t="s">
        <v>38</v>
      </c>
      <c r="C13" s="2" t="s">
        <v>100</v>
      </c>
      <c r="D13" s="3">
        <v>21</v>
      </c>
      <c r="E13" s="4" t="s">
        <v>11</v>
      </c>
      <c r="F13" s="51"/>
      <c r="G13" s="9">
        <f t="shared" si="4"/>
        <v>0</v>
      </c>
      <c r="H13" s="15" t="s">
        <v>12</v>
      </c>
      <c r="I13" s="9">
        <f t="shared" si="5"/>
        <v>0</v>
      </c>
    </row>
    <row r="14" spans="2:9" ht="15">
      <c r="B14" s="14" t="s">
        <v>41</v>
      </c>
      <c r="C14" s="2" t="s">
        <v>102</v>
      </c>
      <c r="D14" s="3">
        <v>31</v>
      </c>
      <c r="E14" s="4" t="s">
        <v>11</v>
      </c>
      <c r="F14" s="51"/>
      <c r="G14" s="9">
        <f t="shared" si="4"/>
        <v>0</v>
      </c>
      <c r="H14" s="15" t="s">
        <v>12</v>
      </c>
      <c r="I14" s="9">
        <f t="shared" si="5"/>
        <v>0</v>
      </c>
    </row>
    <row r="15" spans="2:9" ht="15">
      <c r="B15" s="14" t="s">
        <v>42</v>
      </c>
      <c r="C15" s="2" t="s">
        <v>101</v>
      </c>
      <c r="D15" s="3">
        <v>14</v>
      </c>
      <c r="E15" s="4" t="s">
        <v>11</v>
      </c>
      <c r="F15" s="51"/>
      <c r="G15" s="9">
        <f t="shared" si="4"/>
        <v>0</v>
      </c>
      <c r="H15" s="15" t="s">
        <v>12</v>
      </c>
      <c r="I15" s="9">
        <f t="shared" si="5"/>
        <v>0</v>
      </c>
    </row>
    <row r="16" spans="2:9" ht="15">
      <c r="B16" s="14" t="s">
        <v>43</v>
      </c>
      <c r="C16" s="2" t="s">
        <v>103</v>
      </c>
      <c r="D16" s="3">
        <v>16</v>
      </c>
      <c r="E16" s="4" t="s">
        <v>11</v>
      </c>
      <c r="F16" s="51"/>
      <c r="G16" s="9">
        <f t="shared" si="4"/>
        <v>0</v>
      </c>
      <c r="H16" s="15" t="s">
        <v>12</v>
      </c>
      <c r="I16" s="9">
        <f t="shared" si="5"/>
        <v>0</v>
      </c>
    </row>
    <row r="17" spans="2:9" ht="15">
      <c r="B17" s="14" t="s">
        <v>44</v>
      </c>
      <c r="C17" s="2" t="s">
        <v>104</v>
      </c>
      <c r="D17" s="3">
        <v>78</v>
      </c>
      <c r="E17" s="4" t="s">
        <v>11</v>
      </c>
      <c r="F17" s="51"/>
      <c r="G17" s="9">
        <f t="shared" si="4"/>
        <v>0</v>
      </c>
      <c r="H17" s="15" t="s">
        <v>12</v>
      </c>
      <c r="I17" s="9">
        <f t="shared" si="5"/>
        <v>0</v>
      </c>
    </row>
    <row r="18" spans="2:9" ht="15">
      <c r="B18" s="14" t="s">
        <v>45</v>
      </c>
      <c r="C18" s="2" t="s">
        <v>105</v>
      </c>
      <c r="D18" s="3">
        <v>8</v>
      </c>
      <c r="E18" s="4" t="s">
        <v>11</v>
      </c>
      <c r="F18" s="51"/>
      <c r="G18" s="9">
        <f t="shared" si="4"/>
        <v>0</v>
      </c>
      <c r="H18" s="15" t="s">
        <v>12</v>
      </c>
      <c r="I18" s="9">
        <f t="shared" si="5"/>
        <v>0</v>
      </c>
    </row>
    <row r="19" spans="2:9" ht="15">
      <c r="B19" s="14" t="s">
        <v>46</v>
      </c>
      <c r="C19" s="2" t="s">
        <v>106</v>
      </c>
      <c r="D19" s="3">
        <v>43</v>
      </c>
      <c r="E19" s="4" t="s">
        <v>11</v>
      </c>
      <c r="F19" s="51"/>
      <c r="G19" s="9">
        <f t="shared" si="4"/>
        <v>0</v>
      </c>
      <c r="H19" s="15" t="s">
        <v>12</v>
      </c>
      <c r="I19" s="9">
        <f t="shared" si="5"/>
        <v>0</v>
      </c>
    </row>
    <row r="20" spans="2:9" ht="15">
      <c r="B20" s="14" t="s">
        <v>47</v>
      </c>
      <c r="C20" s="2" t="s">
        <v>107</v>
      </c>
      <c r="D20" s="3">
        <v>17</v>
      </c>
      <c r="E20" s="4" t="s">
        <v>11</v>
      </c>
      <c r="F20" s="51"/>
      <c r="G20" s="9">
        <f t="shared" si="4"/>
        <v>0</v>
      </c>
      <c r="H20" s="15" t="s">
        <v>12</v>
      </c>
      <c r="I20" s="9">
        <f t="shared" si="5"/>
        <v>0</v>
      </c>
    </row>
    <row r="21" spans="2:9" ht="15">
      <c r="B21" s="14" t="s">
        <v>48</v>
      </c>
      <c r="C21" s="2" t="s">
        <v>108</v>
      </c>
      <c r="D21" s="3">
        <v>8</v>
      </c>
      <c r="E21" s="4" t="s">
        <v>11</v>
      </c>
      <c r="F21" s="51"/>
      <c r="G21" s="9">
        <f t="shared" si="4"/>
        <v>0</v>
      </c>
      <c r="H21" s="15" t="s">
        <v>12</v>
      </c>
      <c r="I21" s="9">
        <f t="shared" si="5"/>
        <v>0</v>
      </c>
    </row>
    <row r="22" spans="2:9" ht="15">
      <c r="B22" s="14" t="s">
        <v>49</v>
      </c>
      <c r="C22" s="2" t="s">
        <v>109</v>
      </c>
      <c r="D22" s="3">
        <v>88</v>
      </c>
      <c r="E22" s="4" t="s">
        <v>11</v>
      </c>
      <c r="F22" s="51"/>
      <c r="G22" s="9">
        <f t="shared" si="4"/>
        <v>0</v>
      </c>
      <c r="H22" s="15" t="s">
        <v>12</v>
      </c>
      <c r="I22" s="9">
        <f t="shared" si="5"/>
        <v>0</v>
      </c>
    </row>
    <row r="23" spans="2:9" ht="15">
      <c r="B23" s="14" t="s">
        <v>50</v>
      </c>
      <c r="C23" s="2" t="s">
        <v>110</v>
      </c>
      <c r="D23" s="3">
        <v>43</v>
      </c>
      <c r="E23" s="4" t="s">
        <v>11</v>
      </c>
      <c r="F23" s="51"/>
      <c r="G23" s="9">
        <f aca="true" t="shared" si="6" ref="G23:G53">D23*F23</f>
        <v>0</v>
      </c>
      <c r="H23" s="15" t="s">
        <v>12</v>
      </c>
      <c r="I23" s="9">
        <f aca="true" t="shared" si="7" ref="I23:I53">G23*1.21</f>
        <v>0</v>
      </c>
    </row>
    <row r="24" spans="2:9" ht="15">
      <c r="B24" s="14" t="s">
        <v>53</v>
      </c>
      <c r="C24" s="2" t="s">
        <v>111</v>
      </c>
      <c r="D24" s="3">
        <v>5</v>
      </c>
      <c r="E24" s="4" t="s">
        <v>11</v>
      </c>
      <c r="F24" s="51"/>
      <c r="G24" s="9">
        <f t="shared" si="6"/>
        <v>0</v>
      </c>
      <c r="H24" s="15" t="s">
        <v>12</v>
      </c>
      <c r="I24" s="9">
        <f t="shared" si="7"/>
        <v>0</v>
      </c>
    </row>
    <row r="25" spans="2:9" ht="15">
      <c r="B25" s="14" t="s">
        <v>56</v>
      </c>
      <c r="C25" s="2" t="s">
        <v>112</v>
      </c>
      <c r="D25" s="3">
        <v>14</v>
      </c>
      <c r="E25" s="4" t="s">
        <v>11</v>
      </c>
      <c r="F25" s="51"/>
      <c r="G25" s="9">
        <f t="shared" si="6"/>
        <v>0</v>
      </c>
      <c r="H25" s="15" t="s">
        <v>12</v>
      </c>
      <c r="I25" s="9">
        <f t="shared" si="7"/>
        <v>0</v>
      </c>
    </row>
    <row r="26" spans="2:9" ht="15">
      <c r="B26" s="14" t="s">
        <v>65</v>
      </c>
      <c r="C26" s="2" t="s">
        <v>113</v>
      </c>
      <c r="D26" s="3">
        <v>12</v>
      </c>
      <c r="E26" s="4" t="s">
        <v>11</v>
      </c>
      <c r="F26" s="51"/>
      <c r="G26" s="9">
        <f t="shared" si="6"/>
        <v>0</v>
      </c>
      <c r="H26" s="15" t="s">
        <v>12</v>
      </c>
      <c r="I26" s="9">
        <f t="shared" si="7"/>
        <v>0</v>
      </c>
    </row>
    <row r="27" spans="2:9" ht="15">
      <c r="B27" s="14" t="s">
        <v>66</v>
      </c>
      <c r="C27" s="2" t="s">
        <v>114</v>
      </c>
      <c r="D27" s="3">
        <v>20</v>
      </c>
      <c r="E27" s="4" t="s">
        <v>11</v>
      </c>
      <c r="F27" s="51"/>
      <c r="G27" s="9">
        <f t="shared" si="6"/>
        <v>0</v>
      </c>
      <c r="H27" s="15" t="s">
        <v>12</v>
      </c>
      <c r="I27" s="9">
        <f t="shared" si="7"/>
        <v>0</v>
      </c>
    </row>
    <row r="28" spans="2:9" ht="15">
      <c r="B28" s="14" t="s">
        <v>67</v>
      </c>
      <c r="C28" s="2" t="s">
        <v>115</v>
      </c>
      <c r="D28" s="3">
        <v>24</v>
      </c>
      <c r="E28" s="4" t="s">
        <v>11</v>
      </c>
      <c r="F28" s="51"/>
      <c r="G28" s="9">
        <f t="shared" si="6"/>
        <v>0</v>
      </c>
      <c r="H28" s="15" t="s">
        <v>12</v>
      </c>
      <c r="I28" s="9">
        <f t="shared" si="7"/>
        <v>0</v>
      </c>
    </row>
    <row r="29" spans="2:9" ht="15">
      <c r="B29" s="14" t="s">
        <v>68</v>
      </c>
      <c r="C29" s="2" t="s">
        <v>116</v>
      </c>
      <c r="D29" s="3">
        <v>11</v>
      </c>
      <c r="E29" s="4" t="s">
        <v>11</v>
      </c>
      <c r="F29" s="51"/>
      <c r="G29" s="9">
        <f t="shared" si="6"/>
        <v>0</v>
      </c>
      <c r="H29" s="15" t="s">
        <v>12</v>
      </c>
      <c r="I29" s="9">
        <f t="shared" si="7"/>
        <v>0</v>
      </c>
    </row>
    <row r="30" spans="2:9" ht="15">
      <c r="B30" s="14" t="s">
        <v>69</v>
      </c>
      <c r="C30" s="2" t="s">
        <v>117</v>
      </c>
      <c r="D30" s="3">
        <v>10</v>
      </c>
      <c r="E30" s="4" t="s">
        <v>11</v>
      </c>
      <c r="F30" s="51"/>
      <c r="G30" s="9">
        <f t="shared" si="6"/>
        <v>0</v>
      </c>
      <c r="H30" s="15" t="s">
        <v>12</v>
      </c>
      <c r="I30" s="9">
        <f t="shared" si="7"/>
        <v>0</v>
      </c>
    </row>
    <row r="31" spans="2:9" ht="15">
      <c r="B31" s="14" t="s">
        <v>70</v>
      </c>
      <c r="C31" s="2" t="s">
        <v>118</v>
      </c>
      <c r="D31" s="3">
        <v>5</v>
      </c>
      <c r="E31" s="4" t="s">
        <v>11</v>
      </c>
      <c r="F31" s="51"/>
      <c r="G31" s="9">
        <f t="shared" si="6"/>
        <v>0</v>
      </c>
      <c r="H31" s="15" t="s">
        <v>12</v>
      </c>
      <c r="I31" s="9">
        <f t="shared" si="7"/>
        <v>0</v>
      </c>
    </row>
    <row r="32" spans="2:9" ht="15">
      <c r="B32" s="14" t="s">
        <v>71</v>
      </c>
      <c r="C32" s="2" t="s">
        <v>119</v>
      </c>
      <c r="D32" s="3">
        <v>6</v>
      </c>
      <c r="E32" s="4" t="s">
        <v>11</v>
      </c>
      <c r="F32" s="51"/>
      <c r="G32" s="9">
        <f t="shared" si="6"/>
        <v>0</v>
      </c>
      <c r="H32" s="15" t="s">
        <v>12</v>
      </c>
      <c r="I32" s="9">
        <f t="shared" si="7"/>
        <v>0</v>
      </c>
    </row>
    <row r="33" spans="2:9" ht="15">
      <c r="B33" s="14" t="s">
        <v>72</v>
      </c>
      <c r="C33" s="2" t="s">
        <v>120</v>
      </c>
      <c r="D33" s="3">
        <v>12</v>
      </c>
      <c r="E33" s="4" t="s">
        <v>11</v>
      </c>
      <c r="F33" s="51"/>
      <c r="G33" s="9">
        <f t="shared" si="6"/>
        <v>0</v>
      </c>
      <c r="H33" s="15" t="s">
        <v>12</v>
      </c>
      <c r="I33" s="9">
        <f t="shared" si="7"/>
        <v>0</v>
      </c>
    </row>
    <row r="34" spans="2:9" ht="15">
      <c r="B34" s="14" t="s">
        <v>73</v>
      </c>
      <c r="C34" s="2" t="s">
        <v>121</v>
      </c>
      <c r="D34" s="3">
        <v>3</v>
      </c>
      <c r="E34" s="4" t="s">
        <v>11</v>
      </c>
      <c r="F34" s="51"/>
      <c r="G34" s="9">
        <f t="shared" si="6"/>
        <v>0</v>
      </c>
      <c r="H34" s="15" t="s">
        <v>12</v>
      </c>
      <c r="I34" s="9">
        <f t="shared" si="7"/>
        <v>0</v>
      </c>
    </row>
    <row r="35" spans="2:9" ht="15">
      <c r="B35" s="14" t="s">
        <v>74</v>
      </c>
      <c r="C35" s="2" t="s">
        <v>122</v>
      </c>
      <c r="D35" s="3">
        <v>9</v>
      </c>
      <c r="E35" s="4" t="s">
        <v>11</v>
      </c>
      <c r="F35" s="51"/>
      <c r="G35" s="9">
        <f t="shared" si="6"/>
        <v>0</v>
      </c>
      <c r="H35" s="15" t="s">
        <v>12</v>
      </c>
      <c r="I35" s="9">
        <f t="shared" si="7"/>
        <v>0</v>
      </c>
    </row>
    <row r="36" spans="2:9" ht="15">
      <c r="B36" s="14" t="s">
        <v>75</v>
      </c>
      <c r="C36" s="2" t="s">
        <v>123</v>
      </c>
      <c r="D36" s="3">
        <v>14</v>
      </c>
      <c r="E36" s="4" t="s">
        <v>11</v>
      </c>
      <c r="F36" s="51"/>
      <c r="G36" s="9">
        <f t="shared" si="6"/>
        <v>0</v>
      </c>
      <c r="H36" s="15" t="s">
        <v>12</v>
      </c>
      <c r="I36" s="9">
        <f t="shared" si="7"/>
        <v>0</v>
      </c>
    </row>
    <row r="37" spans="2:9" ht="15">
      <c r="B37" s="14" t="s">
        <v>76</v>
      </c>
      <c r="C37" s="2" t="s">
        <v>124</v>
      </c>
      <c r="D37" s="3">
        <v>11</v>
      </c>
      <c r="E37" s="4" t="s">
        <v>11</v>
      </c>
      <c r="F37" s="51"/>
      <c r="G37" s="9">
        <f t="shared" si="6"/>
        <v>0</v>
      </c>
      <c r="H37" s="15" t="s">
        <v>12</v>
      </c>
      <c r="I37" s="9">
        <f t="shared" si="7"/>
        <v>0</v>
      </c>
    </row>
    <row r="38" spans="2:9" ht="15">
      <c r="B38" s="14" t="s">
        <v>77</v>
      </c>
      <c r="C38" s="2" t="s">
        <v>125</v>
      </c>
      <c r="D38" s="3">
        <v>4</v>
      </c>
      <c r="E38" s="4" t="s">
        <v>11</v>
      </c>
      <c r="F38" s="51"/>
      <c r="G38" s="9">
        <f t="shared" si="6"/>
        <v>0</v>
      </c>
      <c r="H38" s="15" t="s">
        <v>12</v>
      </c>
      <c r="I38" s="9">
        <f t="shared" si="7"/>
        <v>0</v>
      </c>
    </row>
    <row r="39" spans="2:9" ht="15">
      <c r="B39" s="14" t="s">
        <v>78</v>
      </c>
      <c r="C39" s="2" t="s">
        <v>126</v>
      </c>
      <c r="D39" s="3">
        <v>18</v>
      </c>
      <c r="E39" s="4" t="s">
        <v>11</v>
      </c>
      <c r="F39" s="51"/>
      <c r="G39" s="9">
        <f t="shared" si="6"/>
        <v>0</v>
      </c>
      <c r="H39" s="15" t="s">
        <v>12</v>
      </c>
      <c r="I39" s="9">
        <f t="shared" si="7"/>
        <v>0</v>
      </c>
    </row>
    <row r="40" spans="2:9" ht="15">
      <c r="B40" s="14" t="s">
        <v>79</v>
      </c>
      <c r="C40" s="2" t="s">
        <v>127</v>
      </c>
      <c r="D40" s="3">
        <v>23</v>
      </c>
      <c r="E40" s="4" t="s">
        <v>11</v>
      </c>
      <c r="F40" s="51"/>
      <c r="G40" s="9">
        <f t="shared" si="6"/>
        <v>0</v>
      </c>
      <c r="H40" s="15" t="s">
        <v>12</v>
      </c>
      <c r="I40" s="9">
        <f t="shared" si="7"/>
        <v>0</v>
      </c>
    </row>
    <row r="41" spans="2:9" ht="15">
      <c r="B41" s="14" t="s">
        <v>80</v>
      </c>
      <c r="C41" s="2" t="s">
        <v>128</v>
      </c>
      <c r="D41" s="3">
        <v>8</v>
      </c>
      <c r="E41" s="4" t="s">
        <v>11</v>
      </c>
      <c r="F41" s="51"/>
      <c r="G41" s="9">
        <f t="shared" si="6"/>
        <v>0</v>
      </c>
      <c r="H41" s="15" t="s">
        <v>12</v>
      </c>
      <c r="I41" s="9">
        <f t="shared" si="7"/>
        <v>0</v>
      </c>
    </row>
    <row r="42" spans="2:9" ht="15">
      <c r="B42" s="14" t="s">
        <v>81</v>
      </c>
      <c r="C42" s="2" t="s">
        <v>129</v>
      </c>
      <c r="D42" s="3">
        <v>26</v>
      </c>
      <c r="E42" s="4" t="s">
        <v>11</v>
      </c>
      <c r="F42" s="51"/>
      <c r="G42" s="9">
        <f t="shared" si="6"/>
        <v>0</v>
      </c>
      <c r="H42" s="15" t="s">
        <v>12</v>
      </c>
      <c r="I42" s="9">
        <f t="shared" si="7"/>
        <v>0</v>
      </c>
    </row>
    <row r="43" spans="2:9" ht="15">
      <c r="B43" s="14" t="s">
        <v>82</v>
      </c>
      <c r="C43" s="2" t="s">
        <v>130</v>
      </c>
      <c r="D43" s="3">
        <v>7</v>
      </c>
      <c r="E43" s="4" t="s">
        <v>11</v>
      </c>
      <c r="F43" s="51"/>
      <c r="G43" s="9">
        <f t="shared" si="6"/>
        <v>0</v>
      </c>
      <c r="H43" s="15" t="s">
        <v>12</v>
      </c>
      <c r="I43" s="9">
        <f t="shared" si="7"/>
        <v>0</v>
      </c>
    </row>
    <row r="44" spans="2:9" ht="15">
      <c r="B44" s="14" t="s">
        <v>83</v>
      </c>
      <c r="C44" s="2" t="s">
        <v>131</v>
      </c>
      <c r="D44" s="3">
        <v>26</v>
      </c>
      <c r="E44" s="4" t="s">
        <v>11</v>
      </c>
      <c r="F44" s="51"/>
      <c r="G44" s="9">
        <f t="shared" si="6"/>
        <v>0</v>
      </c>
      <c r="H44" s="15" t="s">
        <v>12</v>
      </c>
      <c r="I44" s="9">
        <f t="shared" si="7"/>
        <v>0</v>
      </c>
    </row>
    <row r="45" spans="2:9" ht="15">
      <c r="B45" s="14" t="s">
        <v>84</v>
      </c>
      <c r="C45" s="2" t="s">
        <v>132</v>
      </c>
      <c r="D45" s="3">
        <v>37</v>
      </c>
      <c r="E45" s="4" t="s">
        <v>11</v>
      </c>
      <c r="F45" s="51"/>
      <c r="G45" s="9">
        <f t="shared" si="6"/>
        <v>0</v>
      </c>
      <c r="H45" s="15" t="s">
        <v>12</v>
      </c>
      <c r="I45" s="9">
        <f t="shared" si="7"/>
        <v>0</v>
      </c>
    </row>
    <row r="46" spans="2:9" ht="15">
      <c r="B46" s="14" t="s">
        <v>85</v>
      </c>
      <c r="C46" s="2" t="s">
        <v>133</v>
      </c>
      <c r="D46" s="3">
        <v>2</v>
      </c>
      <c r="E46" s="4" t="s">
        <v>11</v>
      </c>
      <c r="F46" s="51"/>
      <c r="G46" s="9">
        <f t="shared" si="6"/>
        <v>0</v>
      </c>
      <c r="H46" s="15" t="s">
        <v>12</v>
      </c>
      <c r="I46" s="9">
        <f t="shared" si="7"/>
        <v>0</v>
      </c>
    </row>
    <row r="47" spans="2:9" ht="15">
      <c r="B47" s="14" t="s">
        <v>86</v>
      </c>
      <c r="C47" s="2" t="s">
        <v>134</v>
      </c>
      <c r="D47" s="3">
        <v>28</v>
      </c>
      <c r="E47" s="4" t="s">
        <v>11</v>
      </c>
      <c r="F47" s="51"/>
      <c r="G47" s="9">
        <f t="shared" si="6"/>
        <v>0</v>
      </c>
      <c r="H47" s="15" t="s">
        <v>12</v>
      </c>
      <c r="I47" s="9">
        <f t="shared" si="7"/>
        <v>0</v>
      </c>
    </row>
    <row r="48" spans="2:9" ht="15">
      <c r="B48" s="14" t="s">
        <v>87</v>
      </c>
      <c r="C48" s="2" t="s">
        <v>135</v>
      </c>
      <c r="D48" s="3">
        <v>28</v>
      </c>
      <c r="E48" s="4" t="s">
        <v>11</v>
      </c>
      <c r="F48" s="51"/>
      <c r="G48" s="9">
        <f t="shared" si="6"/>
        <v>0</v>
      </c>
      <c r="H48" s="15" t="s">
        <v>12</v>
      </c>
      <c r="I48" s="9">
        <f t="shared" si="7"/>
        <v>0</v>
      </c>
    </row>
    <row r="49" spans="2:9" ht="15">
      <c r="B49" s="14" t="s">
        <v>88</v>
      </c>
      <c r="C49" s="2" t="s">
        <v>136</v>
      </c>
      <c r="D49" s="3">
        <v>18</v>
      </c>
      <c r="E49" s="4" t="s">
        <v>11</v>
      </c>
      <c r="F49" s="51"/>
      <c r="G49" s="9">
        <f t="shared" si="6"/>
        <v>0</v>
      </c>
      <c r="H49" s="15" t="s">
        <v>12</v>
      </c>
      <c r="I49" s="9">
        <f t="shared" si="7"/>
        <v>0</v>
      </c>
    </row>
    <row r="50" spans="2:9" ht="15">
      <c r="B50" s="14" t="s">
        <v>89</v>
      </c>
      <c r="C50" s="2" t="s">
        <v>137</v>
      </c>
      <c r="D50" s="3">
        <v>6</v>
      </c>
      <c r="E50" s="4" t="s">
        <v>11</v>
      </c>
      <c r="F50" s="51"/>
      <c r="G50" s="9">
        <f t="shared" si="6"/>
        <v>0</v>
      </c>
      <c r="H50" s="15" t="s">
        <v>12</v>
      </c>
      <c r="I50" s="9">
        <f t="shared" si="7"/>
        <v>0</v>
      </c>
    </row>
    <row r="51" spans="2:9" ht="15">
      <c r="B51" s="14" t="s">
        <v>90</v>
      </c>
      <c r="C51" s="2" t="s">
        <v>51</v>
      </c>
      <c r="D51" s="3">
        <v>2844</v>
      </c>
      <c r="E51" s="4" t="s">
        <v>52</v>
      </c>
      <c r="F51" s="51"/>
      <c r="G51" s="9">
        <f t="shared" si="6"/>
        <v>0</v>
      </c>
      <c r="H51" s="15" t="s">
        <v>12</v>
      </c>
      <c r="I51" s="9">
        <f t="shared" si="7"/>
        <v>0</v>
      </c>
    </row>
    <row r="52" spans="2:9" ht="15">
      <c r="B52" s="14" t="s">
        <v>91</v>
      </c>
      <c r="C52" s="2" t="s">
        <v>54</v>
      </c>
      <c r="D52" s="3">
        <v>916</v>
      </c>
      <c r="E52" s="4" t="s">
        <v>55</v>
      </c>
      <c r="F52" s="51"/>
      <c r="G52" s="9">
        <f t="shared" si="6"/>
        <v>0</v>
      </c>
      <c r="H52" s="15" t="s">
        <v>12</v>
      </c>
      <c r="I52" s="9">
        <f t="shared" si="7"/>
        <v>0</v>
      </c>
    </row>
    <row r="53" spans="2:9" ht="15">
      <c r="B53" s="14" t="s">
        <v>92</v>
      </c>
      <c r="C53" s="2" t="s">
        <v>57</v>
      </c>
      <c r="D53" s="2">
        <v>96</v>
      </c>
      <c r="E53" s="4" t="s">
        <v>11</v>
      </c>
      <c r="F53" s="51"/>
      <c r="G53" s="9">
        <f t="shared" si="6"/>
        <v>0</v>
      </c>
      <c r="H53" s="15" t="s">
        <v>12</v>
      </c>
      <c r="I53" s="9">
        <f t="shared" si="7"/>
        <v>0</v>
      </c>
    </row>
    <row r="54" spans="2:9" ht="4.5" customHeight="1">
      <c r="B54" s="45"/>
      <c r="C54" s="46"/>
      <c r="D54" s="46"/>
      <c r="E54" s="46"/>
      <c r="F54" s="47"/>
      <c r="G54" s="48"/>
      <c r="H54" s="49"/>
      <c r="I54" s="48"/>
    </row>
    <row r="55" spans="2:9" ht="15">
      <c r="B55" s="28" t="s">
        <v>19</v>
      </c>
      <c r="C55" s="25" t="s">
        <v>20</v>
      </c>
      <c r="D55" s="37"/>
      <c r="E55" s="37"/>
      <c r="F55" s="38"/>
      <c r="G55" s="42"/>
      <c r="H55" s="43"/>
      <c r="I55" s="44"/>
    </row>
    <row r="56" spans="2:9" ht="15">
      <c r="B56" s="41" t="s">
        <v>21</v>
      </c>
      <c r="C56" s="33" t="s">
        <v>58</v>
      </c>
      <c r="D56" s="33">
        <v>948</v>
      </c>
      <c r="E56" s="34" t="s">
        <v>11</v>
      </c>
      <c r="F56" s="50"/>
      <c r="G56" s="35">
        <f>D56*F56</f>
        <v>0</v>
      </c>
      <c r="H56" s="36" t="s">
        <v>12</v>
      </c>
      <c r="I56" s="35">
        <f aca="true" t="shared" si="8" ref="I56:I57">G56*1.21</f>
        <v>0</v>
      </c>
    </row>
    <row r="57" spans="2:9" ht="15">
      <c r="B57" s="14" t="s">
        <v>22</v>
      </c>
      <c r="C57" s="2" t="s">
        <v>59</v>
      </c>
      <c r="D57" s="2">
        <v>948</v>
      </c>
      <c r="E57" s="4" t="s">
        <v>11</v>
      </c>
      <c r="F57" s="51"/>
      <c r="G57" s="9">
        <f aca="true" t="shared" si="9" ref="G57">D57*F57</f>
        <v>0</v>
      </c>
      <c r="H57" s="16" t="s">
        <v>12</v>
      </c>
      <c r="I57" s="9">
        <f t="shared" si="8"/>
        <v>0</v>
      </c>
    </row>
    <row r="58" spans="2:9" ht="15">
      <c r="B58" s="14" t="s">
        <v>60</v>
      </c>
      <c r="C58" s="2" t="s">
        <v>61</v>
      </c>
      <c r="D58" s="2">
        <v>711</v>
      </c>
      <c r="E58" s="4" t="s">
        <v>23</v>
      </c>
      <c r="F58" s="51"/>
      <c r="G58" s="9">
        <f aca="true" t="shared" si="10" ref="G58">D58*F58</f>
        <v>0</v>
      </c>
      <c r="H58" s="16" t="s">
        <v>12</v>
      </c>
      <c r="I58" s="9">
        <f aca="true" t="shared" si="11" ref="I58">G58*1.21</f>
        <v>0</v>
      </c>
    </row>
    <row r="59" spans="2:9" ht="4.5" customHeight="1">
      <c r="B59" s="14"/>
      <c r="C59" s="29"/>
      <c r="D59" s="29"/>
      <c r="E59" s="29"/>
      <c r="F59" s="30"/>
      <c r="G59" s="31"/>
      <c r="H59" s="32"/>
      <c r="I59" s="31"/>
    </row>
    <row r="60" spans="2:9" ht="15">
      <c r="B60" s="28" t="s">
        <v>24</v>
      </c>
      <c r="C60" s="24" t="s">
        <v>25</v>
      </c>
      <c r="D60" s="37"/>
      <c r="E60" s="37"/>
      <c r="F60" s="38"/>
      <c r="G60" s="39"/>
      <c r="H60" s="38"/>
      <c r="I60" s="40"/>
    </row>
    <row r="61" spans="2:9" ht="15">
      <c r="B61" s="17" t="s">
        <v>26</v>
      </c>
      <c r="C61" s="33" t="s">
        <v>27</v>
      </c>
      <c r="D61" s="33">
        <v>1</v>
      </c>
      <c r="E61" s="34" t="s">
        <v>28</v>
      </c>
      <c r="F61" s="50"/>
      <c r="G61" s="35">
        <f aca="true" t="shared" si="12" ref="G61:G63">D61*F61</f>
        <v>0</v>
      </c>
      <c r="H61" s="36" t="s">
        <v>12</v>
      </c>
      <c r="I61" s="35">
        <f aca="true" t="shared" si="13" ref="I61:I63">G61*1.21</f>
        <v>0</v>
      </c>
    </row>
    <row r="62" spans="2:9" ht="15">
      <c r="B62" s="17" t="s">
        <v>29</v>
      </c>
      <c r="C62" s="2" t="s">
        <v>39</v>
      </c>
      <c r="D62" s="2">
        <v>948</v>
      </c>
      <c r="E62" s="4" t="s">
        <v>11</v>
      </c>
      <c r="F62" s="51"/>
      <c r="G62" s="9">
        <f aca="true" t="shared" si="14" ref="G62">D62*F62</f>
        <v>0</v>
      </c>
      <c r="H62" s="16" t="s">
        <v>12</v>
      </c>
      <c r="I62" s="9">
        <f aca="true" t="shared" si="15" ref="I62">G62*1.21</f>
        <v>0</v>
      </c>
    </row>
    <row r="63" spans="2:9" ht="15">
      <c r="B63" s="17" t="s">
        <v>30</v>
      </c>
      <c r="C63" s="2" t="s">
        <v>40</v>
      </c>
      <c r="D63" s="2">
        <v>948</v>
      </c>
      <c r="E63" s="4" t="s">
        <v>11</v>
      </c>
      <c r="F63" s="51"/>
      <c r="G63" s="9">
        <f t="shared" si="12"/>
        <v>0</v>
      </c>
      <c r="H63" s="16" t="s">
        <v>12</v>
      </c>
      <c r="I63" s="9">
        <f t="shared" si="13"/>
        <v>0</v>
      </c>
    </row>
    <row r="64" spans="2:9" ht="15">
      <c r="B64" s="18" t="s">
        <v>31</v>
      </c>
      <c r="C64" s="19">
        <f>G64+H64</f>
        <v>0</v>
      </c>
      <c r="D64" s="20"/>
      <c r="E64" s="20"/>
      <c r="F64" s="15"/>
      <c r="G64" s="21">
        <f>SUM(G6:G63)</f>
        <v>0</v>
      </c>
      <c r="H64" s="21">
        <f>SUM(H6:H63)</f>
        <v>0</v>
      </c>
      <c r="I64" s="21">
        <f>SUM(I6:I63)</f>
        <v>0</v>
      </c>
    </row>
    <row r="65" ht="6" customHeight="1">
      <c r="B65" s="6"/>
    </row>
    <row r="66" spans="2:9" ht="15">
      <c r="B66" s="27"/>
      <c r="C66" s="24" t="s">
        <v>32</v>
      </c>
      <c r="D66" s="25"/>
      <c r="E66" s="25"/>
      <c r="F66" s="26"/>
      <c r="G66" s="23" t="s">
        <v>33</v>
      </c>
      <c r="H66" s="10" t="s">
        <v>34</v>
      </c>
      <c r="I66" s="10" t="s">
        <v>9</v>
      </c>
    </row>
    <row r="67" spans="2:9" ht="15">
      <c r="B67" s="22" t="s">
        <v>6</v>
      </c>
      <c r="C67" s="52" t="s">
        <v>35</v>
      </c>
      <c r="D67" s="52"/>
      <c r="E67" s="52"/>
      <c r="F67" s="52"/>
      <c r="G67" s="7">
        <f>C64</f>
        <v>0</v>
      </c>
      <c r="H67" s="7">
        <f>I67-G67</f>
        <v>0</v>
      </c>
      <c r="I67" s="7">
        <f>G67*1.21</f>
        <v>0</v>
      </c>
    </row>
    <row r="68" spans="2:9" ht="15">
      <c r="B68" s="22" t="s">
        <v>19</v>
      </c>
      <c r="C68" s="53" t="s">
        <v>36</v>
      </c>
      <c r="D68" s="53"/>
      <c r="E68" s="53"/>
      <c r="F68" s="53"/>
      <c r="G68" s="7">
        <f>G64</f>
        <v>0</v>
      </c>
      <c r="H68" s="7">
        <f>I68-G68</f>
        <v>0</v>
      </c>
      <c r="I68" s="7">
        <f aca="true" t="shared" si="16" ref="I68:I69">G68*1.21</f>
        <v>0</v>
      </c>
    </row>
    <row r="69" spans="2:9" ht="15">
      <c r="B69" s="22" t="s">
        <v>24</v>
      </c>
      <c r="C69" s="53" t="s">
        <v>37</v>
      </c>
      <c r="D69" s="53"/>
      <c r="E69" s="53"/>
      <c r="F69" s="53"/>
      <c r="G69" s="7">
        <f>H64</f>
        <v>0</v>
      </c>
      <c r="H69" s="7">
        <f>I69-G69</f>
        <v>0</v>
      </c>
      <c r="I69" s="7">
        <f t="shared" si="16"/>
        <v>0</v>
      </c>
    </row>
    <row r="70" spans="2:5" ht="15">
      <c r="B70" s="8"/>
      <c r="C70" s="5"/>
      <c r="E70" s="5"/>
    </row>
  </sheetData>
  <mergeCells count="9">
    <mergeCell ref="C67:F67"/>
    <mergeCell ref="C68:F68"/>
    <mergeCell ref="C69:F69"/>
    <mergeCell ref="E3:E4"/>
    <mergeCell ref="B1:J1"/>
    <mergeCell ref="B3:B4"/>
    <mergeCell ref="C3:C4"/>
    <mergeCell ref="D3:D4"/>
    <mergeCell ref="F3:I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2024-02-05T17:34:22Z</dcterms:created>
  <dcterms:modified xsi:type="dcterms:W3CDTF">2024-07-01T07:28:09Z</dcterms:modified>
  <cp:category/>
  <cp:version/>
  <cp:contentType/>
  <cp:contentStatus/>
</cp:coreProperties>
</file>