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/>
  <mc:AlternateContent xmlns:mc="http://schemas.openxmlformats.org/markup-compatibility/2006">
    <mc:Choice Requires="x15">
      <x15ac:absPath xmlns:x15ac="http://schemas.microsoft.com/office/spreadsheetml/2010/11/ac" url="I:\VZ_2022\VZ dle zák.134_2016\Modernizace infrastruktury ZŠ, dodávky pomůcek - 2.etapa\"/>
    </mc:Choice>
  </mc:AlternateContent>
  <xr:revisionPtr revIDLastSave="0" documentId="13_ncr:1_{4B04845B-37C9-433D-8AA1-560046DE5E5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Úvod" sheetId="9" r:id="rId1"/>
    <sheet name="Rekapitulace" sheetId="10" r:id="rId2"/>
    <sheet name="Pomůcky" sheetId="8" r:id="rId3"/>
    <sheet name="Pomůcky chemie_ilust." sheetId="13" r:id="rId4"/>
    <sheet name="Pomůcky techn.v._ilust.obrázky" sheetId="12" r:id="rId5"/>
    <sheet name="Software" sheetId="11" r:id="rId6"/>
  </sheets>
  <definedNames>
    <definedName name="_xlnm.Print_Area" localSheetId="2">Pomůcky!$A$1:$G$77</definedName>
    <definedName name="_xlnm.Print_Area" localSheetId="1">Rekapitulace!$A$1:$D$7</definedName>
    <definedName name="_xlnm.Print_Area" localSheetId="5">Software!$A$1:$J$46</definedName>
    <definedName name="_xlnm.Print_Area" localSheetId="0">Úvod!$A$1:$A$10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10" l="1"/>
  <c r="C6" i="10"/>
  <c r="E21" i="8"/>
  <c r="F21" i="8"/>
  <c r="G21" i="8" s="1"/>
  <c r="E8" i="8"/>
  <c r="E51" i="8"/>
  <c r="E48" i="8"/>
  <c r="E49" i="8"/>
  <c r="E11" i="8"/>
  <c r="E5" i="8"/>
  <c r="E6" i="8"/>
  <c r="F48" i="8"/>
  <c r="F5" i="8"/>
  <c r="E70" i="8"/>
  <c r="E71" i="8"/>
  <c r="E72" i="8"/>
  <c r="E73" i="8"/>
  <c r="E50" i="8"/>
  <c r="E52" i="8"/>
  <c r="E53" i="8"/>
  <c r="E54" i="8"/>
  <c r="E55" i="8"/>
  <c r="E56" i="8"/>
  <c r="E57" i="8"/>
  <c r="E47" i="8"/>
  <c r="F57" i="8"/>
  <c r="G57" i="8" s="1"/>
  <c r="F56" i="8"/>
  <c r="G56" i="8" s="1"/>
  <c r="F55" i="8"/>
  <c r="G55" i="8"/>
  <c r="F54" i="8"/>
  <c r="G54" i="8" s="1"/>
  <c r="F53" i="8"/>
  <c r="G53" i="8" s="1"/>
  <c r="F52" i="8"/>
  <c r="G52" i="8" s="1"/>
  <c r="F51" i="8"/>
  <c r="G51" i="8" s="1"/>
  <c r="F50" i="8"/>
  <c r="G50" i="8" s="1"/>
  <c r="F49" i="8"/>
  <c r="G49" i="8" s="1"/>
  <c r="G48" i="8"/>
  <c r="F73" i="8"/>
  <c r="G73" i="8" s="1"/>
  <c r="F72" i="8"/>
  <c r="G72" i="8" s="1"/>
  <c r="F71" i="8"/>
  <c r="G71" i="8" s="1"/>
  <c r="F70" i="8"/>
  <c r="G70" i="8" s="1"/>
  <c r="B5" i="10"/>
  <c r="H7" i="11"/>
  <c r="H6" i="11"/>
  <c r="H8" i="11" s="1"/>
  <c r="C5" i="10" s="1"/>
  <c r="D5" i="10" s="1"/>
  <c r="B4" i="10"/>
  <c r="F76" i="8" l="1"/>
  <c r="G76" i="8" s="1"/>
  <c r="E76" i="8"/>
  <c r="F75" i="8"/>
  <c r="G75" i="8" s="1"/>
  <c r="E75" i="8"/>
  <c r="F74" i="8"/>
  <c r="G74" i="8" s="1"/>
  <c r="E74" i="8"/>
  <c r="F69" i="8"/>
  <c r="G69" i="8" s="1"/>
  <c r="E69" i="8"/>
  <c r="F68" i="8"/>
  <c r="G68" i="8" s="1"/>
  <c r="E68" i="8"/>
  <c r="F67" i="8"/>
  <c r="G67" i="8" s="1"/>
  <c r="E67" i="8"/>
  <c r="F66" i="8"/>
  <c r="G66" i="8" s="1"/>
  <c r="E66" i="8"/>
  <c r="F65" i="8"/>
  <c r="G65" i="8" s="1"/>
  <c r="E65" i="8"/>
  <c r="F64" i="8"/>
  <c r="G64" i="8" s="1"/>
  <c r="E64" i="8"/>
  <c r="F63" i="8"/>
  <c r="G63" i="8" s="1"/>
  <c r="E63" i="8"/>
  <c r="F62" i="8"/>
  <c r="G62" i="8" s="1"/>
  <c r="E62" i="8"/>
  <c r="F60" i="8"/>
  <c r="G60" i="8" s="1"/>
  <c r="E60" i="8"/>
  <c r="F59" i="8"/>
  <c r="G59" i="8" s="1"/>
  <c r="E59" i="8"/>
  <c r="F58" i="8"/>
  <c r="G58" i="8" s="1"/>
  <c r="E58" i="8"/>
  <c r="F47" i="8"/>
  <c r="G47" i="8" s="1"/>
  <c r="F46" i="8"/>
  <c r="G46" i="8" s="1"/>
  <c r="E46" i="8"/>
  <c r="F45" i="8"/>
  <c r="G45" i="8" s="1"/>
  <c r="E45" i="8"/>
  <c r="F44" i="8"/>
  <c r="G44" i="8" s="1"/>
  <c r="E44" i="8"/>
  <c r="F43" i="8"/>
  <c r="G43" i="8" s="1"/>
  <c r="E43" i="8"/>
  <c r="F42" i="8"/>
  <c r="G42" i="8" s="1"/>
  <c r="E42" i="8"/>
  <c r="F41" i="8"/>
  <c r="G41" i="8" s="1"/>
  <c r="E41" i="8"/>
  <c r="F40" i="8"/>
  <c r="G40" i="8" s="1"/>
  <c r="E40" i="8"/>
  <c r="F39" i="8"/>
  <c r="G39" i="8" s="1"/>
  <c r="E39" i="8"/>
  <c r="F38" i="8"/>
  <c r="G38" i="8" s="1"/>
  <c r="E38" i="8"/>
  <c r="F37" i="8"/>
  <c r="G37" i="8" s="1"/>
  <c r="E37" i="8"/>
  <c r="F36" i="8"/>
  <c r="G36" i="8" s="1"/>
  <c r="E36" i="8"/>
  <c r="F35" i="8"/>
  <c r="G35" i="8" s="1"/>
  <c r="E35" i="8"/>
  <c r="F34" i="8"/>
  <c r="G34" i="8" s="1"/>
  <c r="E34" i="8"/>
  <c r="F33" i="8"/>
  <c r="G33" i="8" s="1"/>
  <c r="E33" i="8"/>
  <c r="F32" i="8"/>
  <c r="G32" i="8" s="1"/>
  <c r="E32" i="8"/>
  <c r="F31" i="8"/>
  <c r="G31" i="8" s="1"/>
  <c r="E31" i="8"/>
  <c r="F30" i="8"/>
  <c r="G30" i="8" s="1"/>
  <c r="E30" i="8"/>
  <c r="F29" i="8"/>
  <c r="G29" i="8" s="1"/>
  <c r="E29" i="8"/>
  <c r="F28" i="8"/>
  <c r="G28" i="8" s="1"/>
  <c r="E28" i="8"/>
  <c r="F27" i="8"/>
  <c r="G27" i="8" s="1"/>
  <c r="E27" i="8"/>
  <c r="F26" i="8"/>
  <c r="G26" i="8" s="1"/>
  <c r="E26" i="8"/>
  <c r="F25" i="8"/>
  <c r="G25" i="8" s="1"/>
  <c r="E25" i="8"/>
  <c r="F24" i="8"/>
  <c r="G24" i="8" s="1"/>
  <c r="E24" i="8"/>
  <c r="F23" i="8"/>
  <c r="G23" i="8" s="1"/>
  <c r="E23" i="8"/>
  <c r="F22" i="8"/>
  <c r="G22" i="8" s="1"/>
  <c r="E22" i="8"/>
  <c r="F20" i="8"/>
  <c r="G20" i="8" s="1"/>
  <c r="E20" i="8"/>
  <c r="F19" i="8"/>
  <c r="G19" i="8" s="1"/>
  <c r="E19" i="8"/>
  <c r="F18" i="8"/>
  <c r="G18" i="8" s="1"/>
  <c r="E18" i="8"/>
  <c r="F17" i="8"/>
  <c r="G17" i="8" s="1"/>
  <c r="E17" i="8"/>
  <c r="F16" i="8"/>
  <c r="G16" i="8" s="1"/>
  <c r="E16" i="8"/>
  <c r="F15" i="8"/>
  <c r="G15" i="8" s="1"/>
  <c r="E15" i="8"/>
  <c r="F14" i="8"/>
  <c r="G14" i="8" s="1"/>
  <c r="E14" i="8"/>
  <c r="F13" i="8"/>
  <c r="G13" i="8" s="1"/>
  <c r="E13" i="8"/>
  <c r="F12" i="8"/>
  <c r="G12" i="8" s="1"/>
  <c r="E12" i="8"/>
  <c r="F11" i="8"/>
  <c r="G11" i="8" s="1"/>
  <c r="F10" i="8"/>
  <c r="G10" i="8" s="1"/>
  <c r="E10" i="8"/>
  <c r="F9" i="8"/>
  <c r="G9" i="8" s="1"/>
  <c r="E9" i="8"/>
  <c r="F8" i="8"/>
  <c r="G8" i="8" s="1"/>
  <c r="F7" i="8"/>
  <c r="G7" i="8" s="1"/>
  <c r="E7" i="8"/>
  <c r="F6" i="8"/>
  <c r="G6" i="8" s="1"/>
  <c r="G5" i="8"/>
  <c r="F77" i="8" l="1"/>
  <c r="G77" i="8" l="1"/>
  <c r="C4" i="10"/>
  <c r="D4" i="10" s="1"/>
</calcChain>
</file>

<file path=xl/sharedStrings.xml><?xml version="1.0" encoding="utf-8"?>
<sst xmlns="http://schemas.openxmlformats.org/spreadsheetml/2006/main" count="163" uniqueCount="151">
  <si>
    <t>Název</t>
  </si>
  <si>
    <t>Celkem</t>
  </si>
  <si>
    <t>Pol.</t>
  </si>
  <si>
    <t>Produkt</t>
  </si>
  <si>
    <t>kusů</t>
  </si>
  <si>
    <t>jedn.cena
bez DPH</t>
  </si>
  <si>
    <t>jedn.cena
s DPH</t>
  </si>
  <si>
    <t>celkem bez DPH</t>
  </si>
  <si>
    <t>Celkem
s DPH</t>
  </si>
  <si>
    <t>Chemie</t>
  </si>
  <si>
    <t>BRIGHT sada pro učebny</t>
  </si>
  <si>
    <t>Stavebnice Geometrie krystalů I.</t>
  </si>
  <si>
    <t>Stavebnice Geometrie krystalů II.</t>
  </si>
  <si>
    <t>Organická sada pro učitele</t>
  </si>
  <si>
    <t xml:space="preserve">Sada organických / anorganických molekul D </t>
  </si>
  <si>
    <t>Chemická sada</t>
  </si>
  <si>
    <t>Stojan na pipety kulatý, 28 míst</t>
  </si>
  <si>
    <t>Sada nádob lup</t>
  </si>
  <si>
    <t xml:space="preserve">Přenosný laboratorní kahan butanový s náplní </t>
  </si>
  <si>
    <t xml:space="preserve">Dětské ochranné brýle Panorama (od 2. stupně ZŠ) </t>
  </si>
  <si>
    <t>Kapátko 10Ks</t>
  </si>
  <si>
    <t xml:space="preserve">Dělicí nálevka, BS 3.3, 125 ml  </t>
  </si>
  <si>
    <t xml:space="preserve">Lahvička s kapátkem, AR sklo, čirá, 125 ml </t>
  </si>
  <si>
    <t xml:space="preserve">Lahvička s kapátkem, PE, 30 ml </t>
  </si>
  <si>
    <t xml:space="preserve">Kádinka nízká s výlevkou, 400 ml </t>
  </si>
  <si>
    <t xml:space="preserve">Kádinka nízká s výlevkou, 600 ml </t>
  </si>
  <si>
    <t xml:space="preserve">Kádinka vysoká s výlevkou, 1000 ml </t>
  </si>
  <si>
    <t xml:space="preserve">Kádinka nízká s výlevkou, 150 ml </t>
  </si>
  <si>
    <t xml:space="preserve">Kádinka vysoká s výlevkou, 250 ml </t>
  </si>
  <si>
    <t xml:space="preserve">Tyčinka míchací otavená, průměr 5 mm, délka 200 mm </t>
  </si>
  <si>
    <t xml:space="preserve">Pinzeta přímá nerezová, zakulacené čelisti, délka 115 mm </t>
  </si>
  <si>
    <t xml:space="preserve">Kleště kelímkové se zalomenou čelistí, nýtované, délka 250 mm </t>
  </si>
  <si>
    <t xml:space="preserve">Kartáč na zkumavky s vějířkem, zakončení - držadlo </t>
  </si>
  <si>
    <t xml:space="preserve">Třínožka na vaření, vnější průměr 120 mm, výška 190 mm </t>
  </si>
  <si>
    <t xml:space="preserve">Rozptylovač plamene kruhový výsek z ocelové síťoviny, průměr 200 mm </t>
  </si>
  <si>
    <t xml:space="preserve">Indikátorové papírky - Univerzální pH 0 – 12 </t>
  </si>
  <si>
    <t xml:space="preserve">Kartáč na kádinky malý, zakončení - držadlo </t>
  </si>
  <si>
    <t xml:space="preserve">Testr pH 1 - sada včetně náhradního uzávěru a pufrů pH 4 a pH 7 </t>
  </si>
  <si>
    <t>Interaktivní sešit Hravá chemie 8 (na 5 let)</t>
  </si>
  <si>
    <t>Interaktivní sešit Hravá chemie 9 (na 5 let)</t>
  </si>
  <si>
    <t>VĚDA - Interaktivní průvodce světem přírodních věd</t>
  </si>
  <si>
    <t>Technická výuka</t>
  </si>
  <si>
    <t>Ochranné brýle</t>
  </si>
  <si>
    <t>Pláště</t>
  </si>
  <si>
    <t>Rukavice</t>
  </si>
  <si>
    <t>Gravírovací sada</t>
  </si>
  <si>
    <t>Truhlářské svěrky</t>
  </si>
  <si>
    <t>Prodlužovačka</t>
  </si>
  <si>
    <t>ÚVOD</t>
  </si>
  <si>
    <t xml:space="preserve">Pokud se v dokumentaci vyskytnou konkrétní názvy výrobků, jsou uvedeny pouze jako příklad minimálního technického standardu a je možné je nahradit srovnatelnými výrobky od jiných výrobců.
</t>
  </si>
  <si>
    <t>REKAPITULACE</t>
  </si>
  <si>
    <t>Poř. číslo</t>
  </si>
  <si>
    <t>Cena bez DPH</t>
  </si>
  <si>
    <t>Cena s DPH</t>
  </si>
  <si>
    <t>(Kč)</t>
  </si>
  <si>
    <t>CELKEM</t>
  </si>
  <si>
    <t>Pomůcky</t>
  </si>
  <si>
    <t>Softwarové vybavení</t>
  </si>
  <si>
    <t>Software pro výuku chemie</t>
  </si>
  <si>
    <t>Školní multilicence na výuku chemie pro 8.třídy</t>
  </si>
  <si>
    <t>Školní multilicence na výuku chemie pro 9.třídy</t>
  </si>
  <si>
    <t>označení</t>
  </si>
  <si>
    <t>počet</t>
  </si>
  <si>
    <t>cena bez.DPH</t>
  </si>
  <si>
    <t>celk.cena</t>
  </si>
  <si>
    <t>Celkem (bez DPH)</t>
  </si>
  <si>
    <t>VYBAVENÍ</t>
  </si>
  <si>
    <t>Bruska stolní</t>
  </si>
  <si>
    <t>Bruska vibrační</t>
  </si>
  <si>
    <t>Aku vrtačka</t>
  </si>
  <si>
    <t>Bruska úhlová</t>
  </si>
  <si>
    <t>pH kapesní metr, vodotěsný</t>
  </si>
  <si>
    <t>Laboratorní skříň, 8 mělkých, 4 hluboké přepravky</t>
  </si>
  <si>
    <t>Sada 24 krabiček s lupou</t>
  </si>
  <si>
    <t xml:space="preserve">Excentrická bruska </t>
  </si>
  <si>
    <t>Excentrická bruska</t>
  </si>
  <si>
    <t>Požadavek na klidný chod bez vibrací, brusný kotouč s několika otvory pro efektivní odsávání a delší životnost brusného prostředku, max. hladina akustického výkonu : 95 dB, rukojeť s neklouzavým povrchem pro snadný úchop a jednoduchou manipulaci, vč. textilního sáčku na prach.</t>
  </si>
  <si>
    <t>Požadavek na excelentní výbrus bez brusných kroužků a rýh pro profesionální opracování povrchu, bez vibrací, rukojeť s neklouzavým povrchem, robustní upínací systém pro brusný papír s a bez suchého zipu, textilní sáček na prach se snadným vyprazdňováním k práci bez vysavače.</t>
  </si>
  <si>
    <t>požadavek: dvourychlostní aku vrtačka 18 V; 2x aku 2,0 Ah, dodávaná vč. kufru.</t>
  </si>
  <si>
    <t>Akumulátorová úhlová bruska 18V,  360° ochrana uživatele včetně rychlé brzdy, vč. rychloupínací matice bez klíče.</t>
  </si>
  <si>
    <t>Obsahuje: gravírovací pero, adaptém, sadu příslušenství pro gravírování různých materiálů.</t>
  </si>
  <si>
    <t>Pokosová pila</t>
  </si>
  <si>
    <t>Chemie 8 —  školní multilicence (na samostatném listu k ocenění)</t>
  </si>
  <si>
    <t>Chemie 9 —  školní multilicence (na samostatném listu k ocenění)</t>
  </si>
  <si>
    <t xml:space="preserve">Pokosová pila </t>
  </si>
  <si>
    <t>Požadavky: integrovaná funkce potahu pro široké obrobky do 310 mm, integrovaný laser, otočný stůl s přesným nastavením úhlu pro šikmé řezy, podpěry nalevo a napravo k opracování dlouhých obrobků, vč. podstavce.</t>
  </si>
  <si>
    <t>rozsah upínání min. 150 mm</t>
  </si>
  <si>
    <t>délka kabelu: min. 30 m</t>
  </si>
  <si>
    <t>Ochranné brýle - ochranné plastové brýle, čiré, polykarbonátové</t>
  </si>
  <si>
    <t xml:space="preserve">Lupínková pilka </t>
  </si>
  <si>
    <t xml:space="preserve">Soustruh na dřevo                                                                                                                                                                                                                               </t>
  </si>
  <si>
    <t xml:space="preserve">Stojanová vrtačka </t>
  </si>
  <si>
    <t>Lupínková pilka</t>
  </si>
  <si>
    <t xml:space="preserve">Soustruh na dřevo                                                                                                                                                                                                                                  </t>
  </si>
  <si>
    <t>Stojanová vrtačka</t>
  </si>
  <si>
    <t>Pánev těhotné ženy - mediánní řez ženskou pánví ve 40. týdnu těhotenství. Studium polohy dítěte krátce před porodem. Plod je vyjímatelný. Pro srovnání poměru velikostí je na podstavci zobrazeno embryo ve 3. měsíci těhotenství.</t>
  </si>
  <si>
    <t>Panenka kuřačka - názorně ukáže, kolik dehtu se dostane do plic při vykouření jedné jediné cigarety. Dehet, který by se při kouření dostal do plic se zachytí v průhledné trubici.</t>
  </si>
  <si>
    <t>Lidská kostra</t>
  </si>
  <si>
    <t>Lidská kostra - standardní lidská kostra výšky cca 176 cm, na pravé straně modelu demonstruje vazy ramenního, loketního, kyčelního a kolenního kloubu. Klouby jsou pohyblivé. Rozsah dodávky: kostra, stojan, protiprachový ochranný obal.</t>
  </si>
  <si>
    <t>Lidský trup</t>
  </si>
  <si>
    <t>Lidský trup - bezpohlavní lidský trup s odkrytými zády od malého mozku až po kostrč. Výška cca: 87 cm. Obratle, ploténky, mícha, spinální nervy a vertebrální artérie jsou detailně propracované. Lze rozložit na části: 6 dílná hlava, 2 plicní laloky, 2dílné srdce, žaludek, játra se žlučníkem, 2dílná sada střev, přední polovina ledviny, přední polovina močového měchýře, 7. hrudní obratel - vyjímatelný.</t>
  </si>
  <si>
    <t>Periodická soustava prvků</t>
  </si>
  <si>
    <t>Periodická soustava prvků - tabule se stojanem, omyvatelná. Prvky jsou znázorněny jako příklad použití, obchodovaná forma, radioaktivní prvky mají uveden radioaktivní symbol a poločas rozpadu. Fotografie poskytují informace o vzhledu a skupenství, zda je to kov nebo nekov, o modifikacích, uchovávání a reaktivitě prvků. Možnost sledovat důležité souvislosti v periodické soustavě prvků a vštípit si základní poznatky o látkách. Periodické soustavy byly doplněny do prvku 112.Rozměr195 x 138 cm</t>
  </si>
  <si>
    <t>Organická sada pro učitele - sada umožňuje učiteli demonstrovat všechny klíčové organické molekuly, včetně alkanů, alkenů, alkynů, halogenalkylenů, alkoholů, etherů, aldehydů, ketonů, karboxylových kyselin, nitrilů, aminů, esterů a aromatických a heterocyklických sloučenin.</t>
  </si>
  <si>
    <t xml:space="preserve">BRIGHT sada pro učebny - model pomáhá studentům porozumět atomu, protože umožňuje vytvářet různé atomy pomocí barevných kuliček, které znázorňují protony, neutrony a elektrony. Otvory na desce jsou uspořádány podle různých energetických úrovní orbitalu. Tímto způsobem je možné porozumět chemickým spojením, izotopům, atomovým spektrům a dalším otázkám, které se týkají atomu. </t>
  </si>
  <si>
    <t>Mobile CASSY 2 - Měřicí přístroj pro studentské experimenty a ukázky v přírodních vědách, komunikace v češtině.</t>
  </si>
  <si>
    <t>Digitální teploměr, NiCr-Ni, 1.5 mm, type K</t>
  </si>
  <si>
    <t>Digitální tlakoměr a pulsmetr - elektronicky regulované natlakování. Natlakuje pouze na tlak potřebný k měření! Odpouštění nadbytečného vzduchu magnetickým ventilem. Bez stetoskopu. Snadné nasazení manžety, ukládání naměřených hodnot krevního tlaku atd.</t>
  </si>
  <si>
    <t>Digitální tlakoměr a pulsmetr</t>
  </si>
  <si>
    <t>Klimatický sensor S</t>
  </si>
  <si>
    <t xml:space="preserve">Klimatický sensor S - Snímač umožňuje současný záznam až 5 parametrů souvisejících s klimatem. Používá se ve spojení s CASSY 2, Mobile CASSY. </t>
  </si>
  <si>
    <t>Stetoskop dvojitý</t>
  </si>
  <si>
    <t>Model pro ukázku koloběhu vody</t>
  </si>
  <si>
    <t>Mobile CASSY 2</t>
  </si>
  <si>
    <t>Sada 9 minerálů (stupnice tvrdosti)</t>
  </si>
  <si>
    <t>č. pol.</t>
  </si>
  <si>
    <t>Sada organických / anorganických molekul D - Demonstrační sada Organická a anorganická chemie, min. 106 atomů. Umožňuje si osvojit základy o stavbě molekul. Sada umožňuje realizovat téměř všechny organické molekuly.</t>
  </si>
  <si>
    <t>Binokulární digitální mikroskop</t>
  </si>
  <si>
    <t>Mikroskop s barevným LCD displejem - Barevný 3,5" LCD displej, Podpora pro karty microSD o kapacitě až 32 GB, Připojení k PC pomocí rozhraní USB 2.0, Výstup AV pro připojení k televizoru nebo projektoru, Pořizování fotografií a videozáznamů, automatické nastavení expozice a vyvážení bílé, 8 vestavěných bílých LED žárovek s plynulou regulací jasu, Digitální zoom 4×, Li-ion dobíjecí baterie, Měření délkových rozměrů, ploch, úhlů a poloměrů studovaných preparátů, Kompatibilní se systémy Windows XP/Vista/7/8/10, Mac 10.6–10.10
Obsah balení: LCD mikroskop, adaptér, Li-ion dobíjecí baterie, kabel USB, kabel AV, čistící utěrka, kalibrační stupnice, software pro zpracování obrazu, uživatelská příručka.</t>
  </si>
  <si>
    <t>Mikroskop s barevným LCD displejem</t>
  </si>
  <si>
    <t xml:space="preserve">Váha jednoduchá, max. kapacita 2000g </t>
  </si>
  <si>
    <t>Váha jednoduchá, max. kapacita 2000g - nejmenší dílek měření 1g,  velký 13,5 mm LCD displej, indikátor ustálení, tárování v celém rozsahu, automatické vypnutí, napájení bateriemi</t>
  </si>
  <si>
    <t>Odkapávač nástěnný, nebo na stůl - sušicí stojan na lahve, zkumavky. Lze zavěsit na zeď.</t>
  </si>
  <si>
    <t>Program VĚDA je interaktivní průvodce, který představuje stručný přehled základů vědních oborů jako je matematika, fyzika, biologie, astronomie a chemie. Simulace a animace přírodních zákonů umožňují snazší pochopení i složitých vědních oborů. Je určen žákům 2. stupně základních škol a studentům středních škol. Zahrnuje také krátké životopisy nejslavnějších osobností světa vědy. Operační systém: Windows XP/Vista/7/8/10 32 i 64bit</t>
  </si>
  <si>
    <t>Chemie - rozšířený popis vybraných položek pomůcek</t>
  </si>
  <si>
    <t>Stetoskop dvojitý - stetoskop pro současný poslech žáka a učitele</t>
  </si>
  <si>
    <t>Pánev těhotné ženy</t>
  </si>
  <si>
    <t>Panenka kuřačka</t>
  </si>
  <si>
    <t>Odkapávač nástěnný, nebo na stůl</t>
  </si>
  <si>
    <t>Technická výuka - ilustrační obrázky a rozšířené popisy pomůcek</t>
  </si>
  <si>
    <t>pol. č.</t>
  </si>
  <si>
    <t>Rukavice - ochranné pracovní rukavice do dílny vel. M/L/XL á 10 ks od každé velikosti</t>
  </si>
  <si>
    <t>Počet zdvihů: 900 /min, 1400 /min, délka listu pily: 130 mm, hrdlo: 460 mm, hloubka řezu max. (90°): 60 mm. Obsahuje: litinová noha přístroje tlumící vibrace (práškově lakovaná) pro bezpečné postavení a práci bez vibrací, zařízení pro odfukování třísek s nastavitelnou tryskou, odsávací hrdlo pro připojení vysavače, stůl pily z hliníkového tlakového odlitku (400 x 250 mm), pro snazší výměnu pilového listu jej lze uvolnit a posunout vzad, normální jemné pilové listy se upevňují pomocí patentovaných kulisových kamenů s velkou upínací silou, přesný průchod pilovým ramenem, praktický otočný knoflík umožňuje citlivé napínání. Rozsah příslušenství: po 5 hrubých a jemných pilových listech.
Snadné řezání také plexiskla, skelného laminátu, pěnových hmot, pěnobetonu, pryže, kůže nebo korku.</t>
  </si>
  <si>
    <t>Součástí základní výbavy soustruhu jsou: opěrka nástroje, lícní deska, unášení hrot, středící hrot.</t>
  </si>
  <si>
    <t>Specifikace: typ motoru: 230V, 50Hz, otáčky: 440 - 2580 ot/min, rozměr stolu: 240x240 mm, rozsah natočení stolu: -45/0/45 °, sklíčidlo: rychloupínací - 16mm, vzdálenost sklíčidlo-stůl: cca 325 mm, vzdálenost sklíčidlo-základna: 495 mm.</t>
  </si>
  <si>
    <t>Specifikace:  max. točný průměr: 254 mm (10"), maximum mezi hroty: 457 mm (18"), maximum otočení přes lože: 254 mm (10"), otáčky: 500, 1175, 1850, 2225 a 3200 ot/min.</t>
  </si>
  <si>
    <t>Pláště - pracovní montérkový plášť, modrý, dlouhý rukáv, klasický střih.</t>
  </si>
  <si>
    <t>Laboratorní pláště na chemii, bílé, bavlněné, dlouhý rukáv, vel. 47</t>
  </si>
  <si>
    <t>Laboratorní pláště na chemii, bílé, bavlněné, dlouhý rukáv, vel. 48</t>
  </si>
  <si>
    <t>Laboratorní pláště, vel. 40-44</t>
  </si>
  <si>
    <t>Laboratorní pláště,  vel. 47</t>
  </si>
  <si>
    <t>Laboratorní pláště, vel. 48</t>
  </si>
  <si>
    <t>Laboratorní pláště, vel. 45-46</t>
  </si>
  <si>
    <t>Laboratorní pláště na chemii, bílé, balvlněné, dlouhý rukáv, vel. 45-46 (počet kusů od jednotlivé velikosti bude upřesněn při dodání)</t>
  </si>
  <si>
    <t>Laboratorní pláště na chemii, bílé, bavlněné, dlouhý rukáv, vel. 40-44 (počet kusů od jednotlivé velikosti bude upřesněn při dodání)</t>
  </si>
  <si>
    <t>Chemie 8 —  školní multilicence - více informací na listu "sofware"</t>
  </si>
  <si>
    <t>Chemie 9 —  školní multilicence - více informací na listu "sofware"</t>
  </si>
  <si>
    <t>Binokulární digitální mikroskop -školní binokulární mikroskop (mikro a makro posuv, křížový stolek, LED, rozsah zvětšení 40x - 400x)</t>
  </si>
  <si>
    <t xml:space="preserve"> Požadavek na možnost obrábění dřevěných a kovových obrobků, rameno brusného pásu, které lze sklonit o 90°, pryžové patky tlumící vibrace pro bezpečnou stabilitu. Součástí dodávky bude: brusný kotouč z běžného korundu 60 N, ochranné sklo proti jiskrám, pravítko,  šestihranný klíč, taninový brusný pás.</t>
  </si>
  <si>
    <t>Pozn.: v případě uvedení určitého dodavatele nebo výrobku může dodavatel v souladu s § 89 odst. 6 zákona č. 134/2016 Sb., o zadávání veřejných zakázek, nabídnout rovnocenné řešení.</t>
  </si>
  <si>
    <t>V případě uvedení určitého dodavatele nebo výrobku může dodavatel v souladu s § 89 odst. 6 zákona č. 134/2016 Sb., o zadávání veřejných zakázek, nabídnout rovnocenné řešení.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</si>
</sst>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\ &quot;Kč&quot;"/>
  </numFmts>
  <fonts count="25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8"/>
      <name val="Verdana"/>
      <family val="2"/>
      <charset val="238"/>
    </font>
    <font>
      <sz val="12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u/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indexed="10"/>
        <bgColor indexed="53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29">
    <xf numFmtId="0" fontId="0" fillId="0" borderId="0" xfId="0"/>
    <xf numFmtId="0" fontId="1" fillId="2" borderId="0" xfId="0" applyFont="1" applyFill="1" applyAlignment="1">
      <alignment horizontal="left" vertical="center" indent="1"/>
    </xf>
    <xf numFmtId="0" fontId="0" fillId="0" borderId="0" xfId="0" applyFill="1"/>
    <xf numFmtId="0" fontId="0" fillId="2" borderId="0" xfId="0" applyFill="1"/>
    <xf numFmtId="0" fontId="0" fillId="0" borderId="2" xfId="0" applyBorder="1"/>
    <xf numFmtId="0" fontId="4" fillId="3" borderId="3" xfId="0" applyFont="1" applyFill="1" applyBorder="1"/>
    <xf numFmtId="0" fontId="0" fillId="0" borderId="3" xfId="0" applyBorder="1"/>
    <xf numFmtId="0" fontId="0" fillId="0" borderId="3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5" xfId="0" applyBorder="1"/>
    <xf numFmtId="0" fontId="9" fillId="0" borderId="6" xfId="0" applyFont="1" applyBorder="1"/>
    <xf numFmtId="0" fontId="0" fillId="0" borderId="6" xfId="0" applyBorder="1"/>
    <xf numFmtId="2" fontId="0" fillId="0" borderId="6" xfId="0" applyNumberFormat="1" applyBorder="1"/>
    <xf numFmtId="2" fontId="0" fillId="0" borderId="7" xfId="0" applyNumberForma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0" fillId="0" borderId="5" xfId="0" applyFont="1" applyBorder="1" applyAlignment="1">
      <alignment horizontal="right"/>
    </xf>
    <xf numFmtId="0" fontId="11" fillId="3" borderId="6" xfId="0" applyFont="1" applyFill="1" applyBorder="1"/>
    <xf numFmtId="0" fontId="0" fillId="0" borderId="8" xfId="0" applyBorder="1"/>
    <xf numFmtId="0" fontId="9" fillId="0" borderId="9" xfId="0" applyFont="1" applyBorder="1"/>
    <xf numFmtId="0" fontId="0" fillId="0" borderId="9" xfId="0" applyBorder="1"/>
    <xf numFmtId="2" fontId="0" fillId="0" borderId="9" xfId="0" applyNumberFormat="1" applyBorder="1"/>
    <xf numFmtId="2" fontId="0" fillId="0" borderId="10" xfId="0" applyNumberFormat="1" applyBorder="1"/>
    <xf numFmtId="0" fontId="0" fillId="0" borderId="1" xfId="0" applyBorder="1"/>
    <xf numFmtId="0" fontId="0" fillId="0" borderId="1" xfId="0" applyFont="1" applyBorder="1" applyAlignment="1">
      <alignment wrapText="1"/>
    </xf>
    <xf numFmtId="2" fontId="4" fillId="0" borderId="1" xfId="0" applyNumberFormat="1" applyFont="1" applyFill="1" applyBorder="1"/>
    <xf numFmtId="0" fontId="12" fillId="0" borderId="0" xfId="0" applyFont="1"/>
    <xf numFmtId="0" fontId="8" fillId="0" borderId="0" xfId="0" applyFont="1" applyAlignment="1">
      <alignment horizontal="justify" vertical="top" wrapText="1"/>
    </xf>
    <xf numFmtId="0" fontId="8" fillId="0" borderId="0" xfId="0" applyFont="1" applyAlignment="1">
      <alignment horizontal="justify"/>
    </xf>
    <xf numFmtId="164" fontId="3" fillId="0" borderId="1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" xfId="0" applyFont="1" applyBorder="1"/>
    <xf numFmtId="165" fontId="5" fillId="0" borderId="1" xfId="0" applyNumberFormat="1" applyFont="1" applyBorder="1"/>
    <xf numFmtId="165" fontId="5" fillId="0" borderId="15" xfId="0" applyNumberFormat="1" applyFont="1" applyBorder="1"/>
    <xf numFmtId="165" fontId="15" fillId="0" borderId="17" xfId="0" applyNumberFormat="1" applyFont="1" applyBorder="1"/>
    <xf numFmtId="165" fontId="15" fillId="0" borderId="18" xfId="0" applyNumberFormat="1" applyFont="1" applyBorder="1"/>
    <xf numFmtId="0" fontId="16" fillId="2" borderId="0" xfId="0" applyFont="1" applyFill="1"/>
    <xf numFmtId="0" fontId="17" fillId="0" borderId="0" xfId="0" applyFont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2" fontId="0" fillId="0" borderId="6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18" fillId="0" borderId="0" xfId="0" applyFont="1"/>
    <xf numFmtId="0" fontId="2" fillId="0" borderId="6" xfId="0" applyFont="1" applyBorder="1"/>
    <xf numFmtId="0" fontId="19" fillId="0" borderId="0" xfId="0" applyFont="1"/>
    <xf numFmtId="0" fontId="0" fillId="0" borderId="33" xfId="0" applyBorder="1"/>
    <xf numFmtId="0" fontId="0" fillId="0" borderId="0" xfId="0" applyBorder="1"/>
    <xf numFmtId="0" fontId="0" fillId="0" borderId="34" xfId="0" applyBorder="1"/>
    <xf numFmtId="0" fontId="0" fillId="0" borderId="35" xfId="0" applyBorder="1"/>
    <xf numFmtId="0" fontId="0" fillId="0" borderId="28" xfId="0" applyBorder="1" applyAlignment="1">
      <alignment vertical="center"/>
    </xf>
    <xf numFmtId="0" fontId="0" fillId="0" borderId="29" xfId="0" applyBorder="1"/>
    <xf numFmtId="0" fontId="0" fillId="0" borderId="30" xfId="0" applyBorder="1"/>
    <xf numFmtId="0" fontId="0" fillId="0" borderId="33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0" fillId="0" borderId="31" xfId="0" applyBorder="1"/>
    <xf numFmtId="0" fontId="0" fillId="0" borderId="32" xfId="0" applyBorder="1"/>
    <xf numFmtId="0" fontId="20" fillId="0" borderId="11" xfId="0" applyFont="1" applyBorder="1"/>
    <xf numFmtId="0" fontId="0" fillId="0" borderId="36" xfId="0" applyBorder="1"/>
    <xf numFmtId="0" fontId="0" fillId="0" borderId="37" xfId="0" applyBorder="1"/>
    <xf numFmtId="0" fontId="0" fillId="0" borderId="38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41" xfId="0" applyBorder="1" applyAlignment="1">
      <alignment vertical="top"/>
    </xf>
    <xf numFmtId="0" fontId="0" fillId="0" borderId="42" xfId="0" applyBorder="1" applyAlignment="1">
      <alignment vertical="top"/>
    </xf>
    <xf numFmtId="0" fontId="0" fillId="0" borderId="40" xfId="0" applyBorder="1"/>
    <xf numFmtId="0" fontId="0" fillId="0" borderId="44" xfId="0" applyBorder="1"/>
    <xf numFmtId="0" fontId="0" fillId="0" borderId="41" xfId="0" applyBorder="1"/>
    <xf numFmtId="0" fontId="0" fillId="0" borderId="45" xfId="0" applyBorder="1"/>
    <xf numFmtId="0" fontId="0" fillId="0" borderId="14" xfId="0" applyBorder="1"/>
    <xf numFmtId="0" fontId="0" fillId="0" borderId="42" xfId="0" applyBorder="1"/>
    <xf numFmtId="0" fontId="0" fillId="0" borderId="39" xfId="0" applyBorder="1"/>
    <xf numFmtId="0" fontId="0" fillId="0" borderId="44" xfId="0" applyBorder="1" applyAlignment="1">
      <alignment vertical="top"/>
    </xf>
    <xf numFmtId="0" fontId="0" fillId="0" borderId="40" xfId="0" applyBorder="1" applyAlignment="1">
      <alignment horizontal="left" wrapText="1"/>
    </xf>
    <xf numFmtId="0" fontId="0" fillId="0" borderId="45" xfId="0" applyBorder="1" applyAlignment="1">
      <alignment horizontal="left" wrapText="1"/>
    </xf>
    <xf numFmtId="0" fontId="0" fillId="0" borderId="38" xfId="0" applyBorder="1"/>
    <xf numFmtId="0" fontId="0" fillId="0" borderId="43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0" xfId="0" applyBorder="1" applyAlignment="1">
      <alignment vertical="center"/>
    </xf>
    <xf numFmtId="0" fontId="0" fillId="0" borderId="29" xfId="0" applyBorder="1" applyAlignment="1">
      <alignment horizontal="left" vertical="center"/>
    </xf>
    <xf numFmtId="0" fontId="21" fillId="0" borderId="31" xfId="0" applyFont="1" applyBorder="1"/>
    <xf numFmtId="0" fontId="0" fillId="0" borderId="1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left"/>
    </xf>
    <xf numFmtId="0" fontId="15" fillId="0" borderId="17" xfId="0" applyFont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0" fillId="0" borderId="33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40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0" fillId="0" borderId="32" xfId="0" applyBorder="1" applyAlignment="1">
      <alignment horizontal="left" wrapText="1"/>
    </xf>
    <xf numFmtId="0" fontId="0" fillId="0" borderId="43" xfId="0" applyBorder="1" applyAlignment="1">
      <alignment horizontal="left" wrapText="1"/>
    </xf>
    <xf numFmtId="0" fontId="0" fillId="0" borderId="29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29" xfId="0" applyBorder="1" applyAlignment="1">
      <alignment horizontal="left" wrapText="1"/>
    </xf>
    <xf numFmtId="0" fontId="0" fillId="0" borderId="30" xfId="0" applyBorder="1" applyAlignment="1">
      <alignment horizontal="left" wrapText="1"/>
    </xf>
    <xf numFmtId="0" fontId="0" fillId="0" borderId="39" xfId="0" applyBorder="1" applyAlignment="1">
      <alignment horizontal="left" wrapText="1"/>
    </xf>
    <xf numFmtId="0" fontId="21" fillId="0" borderId="33" xfId="0" applyFont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/>
    </xf>
    <xf numFmtId="0" fontId="16" fillId="0" borderId="22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23" fillId="0" borderId="0" xfId="0" applyFont="1" applyAlignment="1">
      <alignment horizontal="left" wrapText="1"/>
    </xf>
    <xf numFmtId="0" fontId="23" fillId="0" borderId="0" xfId="0" applyFont="1"/>
    <xf numFmtId="0" fontId="23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3" Type="http://schemas.openxmlformats.org/officeDocument/2006/relationships/image" Target="../media/image13.png"/><Relationship Id="rId7" Type="http://schemas.openxmlformats.org/officeDocument/2006/relationships/image" Target="../media/image17.png"/><Relationship Id="rId12" Type="http://schemas.openxmlformats.org/officeDocument/2006/relationships/image" Target="../media/image22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11" Type="http://schemas.openxmlformats.org/officeDocument/2006/relationships/image" Target="../media/image21.png"/><Relationship Id="rId5" Type="http://schemas.openxmlformats.org/officeDocument/2006/relationships/image" Target="../media/image15.png"/><Relationship Id="rId10" Type="http://schemas.openxmlformats.org/officeDocument/2006/relationships/image" Target="../media/image20.png"/><Relationship Id="rId4" Type="http://schemas.openxmlformats.org/officeDocument/2006/relationships/image" Target="../media/image14.png"/><Relationship Id="rId9" Type="http://schemas.openxmlformats.org/officeDocument/2006/relationships/image" Target="../media/image19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51</xdr:row>
      <xdr:rowOff>142875</xdr:rowOff>
    </xdr:from>
    <xdr:to>
      <xdr:col>2</xdr:col>
      <xdr:colOff>298393</xdr:colOff>
      <xdr:row>56</xdr:row>
      <xdr:rowOff>209550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CD36432-E253-49F5-A61A-9B7FD8B92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10144125"/>
          <a:ext cx="812743" cy="1019175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59</xdr:row>
      <xdr:rowOff>9525</xdr:rowOff>
    </xdr:from>
    <xdr:to>
      <xdr:col>3</xdr:col>
      <xdr:colOff>523875</xdr:colOff>
      <xdr:row>64</xdr:row>
      <xdr:rowOff>175915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978848C2-BE58-49BA-AF8A-248F2D73F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2475" y="13716000"/>
          <a:ext cx="1600200" cy="111889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7</xdr:row>
      <xdr:rowOff>114300</xdr:rowOff>
    </xdr:from>
    <xdr:to>
      <xdr:col>3</xdr:col>
      <xdr:colOff>591027</xdr:colOff>
      <xdr:row>12</xdr:row>
      <xdr:rowOff>76200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B2DC556A-0323-4093-B944-6F91A7C4F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5800" y="2562225"/>
          <a:ext cx="1734027" cy="105727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33</xdr:row>
      <xdr:rowOff>0</xdr:rowOff>
    </xdr:from>
    <xdr:to>
      <xdr:col>2</xdr:col>
      <xdr:colOff>590550</xdr:colOff>
      <xdr:row>39</xdr:row>
      <xdr:rowOff>216195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EF2ECCB4-9799-4BBF-ACD0-1499B98C2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85800" y="6991350"/>
          <a:ext cx="1123950" cy="1359195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41</xdr:row>
      <xdr:rowOff>57150</xdr:rowOff>
    </xdr:from>
    <xdr:to>
      <xdr:col>3</xdr:col>
      <xdr:colOff>228600</xdr:colOff>
      <xdr:row>46</xdr:row>
      <xdr:rowOff>194309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AD8D2D0C-9132-4E7A-AD0B-CCAA5887D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95326" y="8820150"/>
          <a:ext cx="1362074" cy="1089659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66</xdr:row>
      <xdr:rowOff>66676</xdr:rowOff>
    </xdr:from>
    <xdr:to>
      <xdr:col>2</xdr:col>
      <xdr:colOff>552450</xdr:colOff>
      <xdr:row>72</xdr:row>
      <xdr:rowOff>705348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C9DA574C-666C-424B-A218-4C769C2DB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33425" y="15106651"/>
          <a:ext cx="1038225" cy="1781672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83</xdr:row>
      <xdr:rowOff>9526</xdr:rowOff>
    </xdr:from>
    <xdr:to>
      <xdr:col>3</xdr:col>
      <xdr:colOff>66675</xdr:colOff>
      <xdr:row>91</xdr:row>
      <xdr:rowOff>140596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F1F757C9-5594-428F-8EFC-693AD96F7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95325" y="18107026"/>
          <a:ext cx="1200150" cy="1655070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219074</xdr:colOff>
      <xdr:row>16</xdr:row>
      <xdr:rowOff>104775</xdr:rowOff>
    </xdr:from>
    <xdr:to>
      <xdr:col>2</xdr:col>
      <xdr:colOff>552449</xdr:colOff>
      <xdr:row>23</xdr:row>
      <xdr:rowOff>138028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E441321D-96C8-4C08-AA2A-629D84B88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28674" y="4876800"/>
          <a:ext cx="942975" cy="1366753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25</xdr:row>
      <xdr:rowOff>9525</xdr:rowOff>
    </xdr:from>
    <xdr:to>
      <xdr:col>3</xdr:col>
      <xdr:colOff>314325</xdr:colOff>
      <xdr:row>31</xdr:row>
      <xdr:rowOff>96796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20D62177-C496-45F4-9D43-1B7EB44E7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00100" y="6305550"/>
          <a:ext cx="1343025" cy="1230271"/>
        </a:xfrm>
        <a:prstGeom prst="rect">
          <a:avLst/>
        </a:prstGeom>
      </xdr:spPr>
    </xdr:pic>
    <xdr:clientData/>
  </xdr:twoCellAnchor>
  <xdr:twoCellAnchor editAs="oneCell">
    <xdr:from>
      <xdr:col>3</xdr:col>
      <xdr:colOff>276226</xdr:colOff>
      <xdr:row>48</xdr:row>
      <xdr:rowOff>276226</xdr:rowOff>
    </xdr:from>
    <xdr:to>
      <xdr:col>5</xdr:col>
      <xdr:colOff>38706</xdr:colOff>
      <xdr:row>48</xdr:row>
      <xdr:rowOff>1438275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D4235A34-4DC5-4D0C-B6B7-2F8564F58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105026" y="12592051"/>
          <a:ext cx="981680" cy="11620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161926</xdr:colOff>
      <xdr:row>89</xdr:row>
      <xdr:rowOff>171450</xdr:rowOff>
    </xdr:from>
    <xdr:to>
      <xdr:col>3</xdr:col>
      <xdr:colOff>581026</xdr:colOff>
      <xdr:row>96</xdr:row>
      <xdr:rowOff>126807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704C55B4-A5EE-42B1-9E20-370F3FC0C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1" y="18907125"/>
          <a:ext cx="1638300" cy="1288857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247651</xdr:colOff>
      <xdr:row>76</xdr:row>
      <xdr:rowOff>114300</xdr:rowOff>
    </xdr:from>
    <xdr:to>
      <xdr:col>4</xdr:col>
      <xdr:colOff>602275</xdr:colOff>
      <xdr:row>84</xdr:row>
      <xdr:rowOff>9525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5FB4A862-840B-4317-A988-62F70E662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5326" y="16373475"/>
          <a:ext cx="2183424" cy="141922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101</xdr:row>
      <xdr:rowOff>19050</xdr:rowOff>
    </xdr:from>
    <xdr:to>
      <xdr:col>4</xdr:col>
      <xdr:colOff>348528</xdr:colOff>
      <xdr:row>109</xdr:row>
      <xdr:rowOff>0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7D8E5E68-6700-4EAD-B7D8-F489D929C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350" y="15382875"/>
          <a:ext cx="2110653" cy="136207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111</xdr:row>
      <xdr:rowOff>42977</xdr:rowOff>
    </xdr:from>
    <xdr:to>
      <xdr:col>3</xdr:col>
      <xdr:colOff>47625</xdr:colOff>
      <xdr:row>116</xdr:row>
      <xdr:rowOff>280143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6B1B7C12-B410-4187-BC06-038C57B0B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5775" y="17168927"/>
          <a:ext cx="1228725" cy="1189666"/>
        </a:xfrm>
        <a:prstGeom prst="rect">
          <a:avLst/>
        </a:prstGeom>
      </xdr:spPr>
    </xdr:pic>
    <xdr:clientData/>
  </xdr:twoCellAnchor>
  <xdr:twoCellAnchor editAs="oneCell">
    <xdr:from>
      <xdr:col>1</xdr:col>
      <xdr:colOff>28576</xdr:colOff>
      <xdr:row>119</xdr:row>
      <xdr:rowOff>147580</xdr:rowOff>
    </xdr:from>
    <xdr:to>
      <xdr:col>3</xdr:col>
      <xdr:colOff>581026</xdr:colOff>
      <xdr:row>126</xdr:row>
      <xdr:rowOff>123561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D63A09B2-94FA-410B-8293-BEFDADA43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6251" y="18988030"/>
          <a:ext cx="1771650" cy="1309481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123824</xdr:colOff>
      <xdr:row>61</xdr:row>
      <xdr:rowOff>76199</xdr:rowOff>
    </xdr:from>
    <xdr:to>
      <xdr:col>3</xdr:col>
      <xdr:colOff>539705</xdr:colOff>
      <xdr:row>72</xdr:row>
      <xdr:rowOff>85724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83B624C5-8C99-4B29-9DA2-1B5A21713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71499" y="13268324"/>
          <a:ext cx="1635081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47</xdr:row>
      <xdr:rowOff>5182</xdr:rowOff>
    </xdr:from>
    <xdr:to>
      <xdr:col>3</xdr:col>
      <xdr:colOff>390525</xdr:colOff>
      <xdr:row>58</xdr:row>
      <xdr:rowOff>104775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4698A2CE-3B45-4F2D-9C60-B7991E8A1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33401" y="9072982"/>
          <a:ext cx="1523999" cy="2195093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130</xdr:row>
      <xdr:rowOff>9526</xdr:rowOff>
    </xdr:from>
    <xdr:to>
      <xdr:col>4</xdr:col>
      <xdr:colOff>157762</xdr:colOff>
      <xdr:row>134</xdr:row>
      <xdr:rowOff>66676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22CB7DF-BAFD-49F5-85F9-A640F388D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85800" y="26555701"/>
          <a:ext cx="1748437" cy="81915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137</xdr:row>
      <xdr:rowOff>38100</xdr:rowOff>
    </xdr:from>
    <xdr:to>
      <xdr:col>4</xdr:col>
      <xdr:colOff>142875</xdr:colOff>
      <xdr:row>144</xdr:row>
      <xdr:rowOff>15498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41ACC5AE-D890-445E-8F27-AD532538D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85776" y="27917775"/>
          <a:ext cx="1933574" cy="1310898"/>
        </a:xfrm>
        <a:prstGeom prst="rect">
          <a:avLst/>
        </a:prstGeom>
      </xdr:spPr>
    </xdr:pic>
    <xdr:clientData/>
  </xdr:twoCellAnchor>
  <xdr:twoCellAnchor editAs="oneCell">
    <xdr:from>
      <xdr:col>1</xdr:col>
      <xdr:colOff>76201</xdr:colOff>
      <xdr:row>7</xdr:row>
      <xdr:rowOff>66675</xdr:rowOff>
    </xdr:from>
    <xdr:to>
      <xdr:col>5</xdr:col>
      <xdr:colOff>57151</xdr:colOff>
      <xdr:row>16</xdr:row>
      <xdr:rowOff>171542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F194144-AD11-4999-96A2-A31D56DD1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23876" y="2019300"/>
          <a:ext cx="2419350" cy="1905092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20</xdr:row>
      <xdr:rowOff>85725</xdr:rowOff>
    </xdr:from>
    <xdr:to>
      <xdr:col>6</xdr:col>
      <xdr:colOff>85725</xdr:colOff>
      <xdr:row>29</xdr:row>
      <xdr:rowOff>114384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C1950F03-8A02-432A-89B3-7DA323356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57225" y="9553575"/>
          <a:ext cx="2924175" cy="1743159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33</xdr:row>
      <xdr:rowOff>38101</xdr:rowOff>
    </xdr:from>
    <xdr:to>
      <xdr:col>2</xdr:col>
      <xdr:colOff>581025</xdr:colOff>
      <xdr:row>43</xdr:row>
      <xdr:rowOff>25640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9AE03B4A-9DFD-429A-B3E5-EA1005125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14350" y="7410451"/>
          <a:ext cx="1123950" cy="19592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10</xdr:row>
      <xdr:rowOff>9525</xdr:rowOff>
    </xdr:from>
    <xdr:to>
      <xdr:col>9</xdr:col>
      <xdr:colOff>597089</xdr:colOff>
      <xdr:row>45</xdr:row>
      <xdr:rowOff>94156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3B5CD85-17BD-430B-9286-A21BDC6BF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552575"/>
          <a:ext cx="6597839" cy="67521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8"/>
  <sheetViews>
    <sheetView zoomScaleNormal="100" workbookViewId="0">
      <selection activeCell="A11" sqref="A11"/>
    </sheetView>
  </sheetViews>
  <sheetFormatPr defaultRowHeight="15" x14ac:dyDescent="0.25"/>
  <cols>
    <col min="1" max="1" width="82.28515625" customWidth="1"/>
  </cols>
  <sheetData>
    <row r="2" spans="1:1" ht="23.25" x14ac:dyDescent="0.35">
      <c r="A2" s="52" t="s">
        <v>66</v>
      </c>
    </row>
    <row r="4" spans="1:1" ht="20.25" x14ac:dyDescent="0.3">
      <c r="A4" s="26" t="s">
        <v>48</v>
      </c>
    </row>
    <row r="5" spans="1:1" ht="55.5" customHeight="1" x14ac:dyDescent="0.25">
      <c r="A5" s="27" t="s">
        <v>49</v>
      </c>
    </row>
    <row r="6" spans="1:1" ht="17.100000000000001" customHeight="1" x14ac:dyDescent="0.25">
      <c r="A6" s="128" t="s">
        <v>150</v>
      </c>
    </row>
    <row r="7" spans="1:1" ht="33" customHeight="1" x14ac:dyDescent="0.25">
      <c r="A7" s="128"/>
    </row>
    <row r="8" spans="1:1" ht="17.100000000000001" customHeight="1" x14ac:dyDescent="0.25">
      <c r="A8" s="28"/>
    </row>
  </sheetData>
  <mergeCells count="1">
    <mergeCell ref="A6:A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tabSelected="1" zoomScaleNormal="100" workbookViewId="0">
      <selection sqref="A1:D1"/>
    </sheetView>
  </sheetViews>
  <sheetFormatPr defaultRowHeight="15" x14ac:dyDescent="0.25"/>
  <cols>
    <col min="1" max="1" width="8.42578125" customWidth="1"/>
    <col min="2" max="2" width="43" customWidth="1"/>
    <col min="3" max="4" width="18" customWidth="1"/>
  </cols>
  <sheetData>
    <row r="1" spans="1:4" ht="20.25" x14ac:dyDescent="0.25">
      <c r="A1" s="99" t="s">
        <v>50</v>
      </c>
      <c r="B1" s="100"/>
      <c r="C1" s="100"/>
      <c r="D1" s="101"/>
    </row>
    <row r="2" spans="1:4" x14ac:dyDescent="0.25">
      <c r="A2" s="102" t="s">
        <v>51</v>
      </c>
      <c r="B2" s="103" t="s">
        <v>0</v>
      </c>
      <c r="C2" s="29" t="s">
        <v>52</v>
      </c>
      <c r="D2" s="30" t="s">
        <v>53</v>
      </c>
    </row>
    <row r="3" spans="1:4" x14ac:dyDescent="0.25">
      <c r="A3" s="102"/>
      <c r="B3" s="103"/>
      <c r="C3" s="29" t="s">
        <v>54</v>
      </c>
      <c r="D3" s="30" t="s">
        <v>54</v>
      </c>
    </row>
    <row r="4" spans="1:4" ht="15.75" x14ac:dyDescent="0.25">
      <c r="A4" s="31">
        <v>1</v>
      </c>
      <c r="B4" s="32" t="str">
        <f>Pomůcky!A1</f>
        <v>Pomůcky</v>
      </c>
      <c r="C4" s="33">
        <f>Pomůcky!F77</f>
        <v>0</v>
      </c>
      <c r="D4" s="34">
        <f t="shared" ref="D4:D5" si="0">1.21*C4</f>
        <v>0</v>
      </c>
    </row>
    <row r="5" spans="1:4" ht="15.75" x14ac:dyDescent="0.25">
      <c r="A5" s="31">
        <v>2</v>
      </c>
      <c r="B5" s="32" t="str">
        <f>Software!A1</f>
        <v>Softwarové vybavení</v>
      </c>
      <c r="C5" s="33">
        <f>Software!H8</f>
        <v>0</v>
      </c>
      <c r="D5" s="34">
        <f t="shared" si="0"/>
        <v>0</v>
      </c>
    </row>
    <row r="6" spans="1:4" ht="16.5" thickBot="1" x14ac:dyDescent="0.3">
      <c r="A6" s="104" t="s">
        <v>55</v>
      </c>
      <c r="B6" s="105"/>
      <c r="C6" s="35">
        <f>SUM(C4:C5)</f>
        <v>0</v>
      </c>
      <c r="D6" s="36">
        <f>SUM(D4:D5)</f>
        <v>0</v>
      </c>
    </row>
  </sheetData>
  <mergeCells count="4">
    <mergeCell ref="A1:D1"/>
    <mergeCell ref="A2:A3"/>
    <mergeCell ref="B2:B3"/>
    <mergeCell ref="A6:B6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82"/>
  <sheetViews>
    <sheetView topLeftCell="A61" zoomScaleNormal="100" workbookViewId="0">
      <selection activeCell="D89" sqref="D89"/>
    </sheetView>
  </sheetViews>
  <sheetFormatPr defaultRowHeight="15" x14ac:dyDescent="0.25"/>
  <cols>
    <col min="1" max="1" width="4.42578125" customWidth="1"/>
    <col min="2" max="2" width="68.7109375" customWidth="1"/>
    <col min="3" max="3" width="5.140625" customWidth="1"/>
    <col min="4" max="4" width="10.7109375" customWidth="1"/>
    <col min="5" max="6" width="11" customWidth="1"/>
    <col min="7" max="7" width="11.28515625" customWidth="1"/>
  </cols>
  <sheetData>
    <row r="1" spans="1:7" ht="15.75" x14ac:dyDescent="0.25">
      <c r="A1" s="1" t="s">
        <v>56</v>
      </c>
      <c r="B1" s="3"/>
      <c r="C1" s="3"/>
      <c r="D1" s="2"/>
      <c r="E1" s="2"/>
      <c r="F1" s="2"/>
    </row>
    <row r="3" spans="1:7" ht="34.5" customHeight="1" x14ac:dyDescent="0.25">
      <c r="A3" s="23" t="s">
        <v>2</v>
      </c>
      <c r="B3" s="23" t="s">
        <v>3</v>
      </c>
      <c r="C3" s="23" t="s">
        <v>4</v>
      </c>
      <c r="D3" s="24" t="s">
        <v>5</v>
      </c>
      <c r="E3" s="24" t="s">
        <v>6</v>
      </c>
      <c r="F3" s="24" t="s">
        <v>7</v>
      </c>
      <c r="G3" s="24" t="s">
        <v>8</v>
      </c>
    </row>
    <row r="4" spans="1:7" x14ac:dyDescent="0.25">
      <c r="A4" s="4"/>
      <c r="B4" s="5" t="s">
        <v>9</v>
      </c>
      <c r="C4" s="6"/>
      <c r="D4" s="7"/>
      <c r="E4" s="7"/>
      <c r="F4" s="7"/>
      <c r="G4" s="8"/>
    </row>
    <row r="5" spans="1:7" x14ac:dyDescent="0.25">
      <c r="A5" s="9">
        <v>1</v>
      </c>
      <c r="B5" s="10" t="s">
        <v>10</v>
      </c>
      <c r="C5" s="11">
        <v>1</v>
      </c>
      <c r="D5" s="48"/>
      <c r="E5" s="12">
        <f t="shared" ref="E5:E60" si="0">D5*1.21</f>
        <v>0</v>
      </c>
      <c r="F5" s="12">
        <f>C5*D5</f>
        <v>0</v>
      </c>
      <c r="G5" s="13">
        <f t="shared" ref="G5:G60" si="1">F5*1.21</f>
        <v>0</v>
      </c>
    </row>
    <row r="6" spans="1:7" x14ac:dyDescent="0.25">
      <c r="A6" s="9">
        <v>2</v>
      </c>
      <c r="B6" s="14" t="s">
        <v>11</v>
      </c>
      <c r="C6" s="11">
        <v>1</v>
      </c>
      <c r="D6" s="48"/>
      <c r="E6" s="12">
        <f t="shared" si="0"/>
        <v>0</v>
      </c>
      <c r="F6" s="12">
        <f t="shared" ref="F6:F60" si="2">C6*D6</f>
        <v>0</v>
      </c>
      <c r="G6" s="13">
        <f t="shared" si="1"/>
        <v>0</v>
      </c>
    </row>
    <row r="7" spans="1:7" x14ac:dyDescent="0.25">
      <c r="A7" s="9">
        <v>3</v>
      </c>
      <c r="B7" s="15" t="s">
        <v>12</v>
      </c>
      <c r="C7" s="11">
        <v>1</v>
      </c>
      <c r="D7" s="48"/>
      <c r="E7" s="12">
        <f t="shared" si="0"/>
        <v>0</v>
      </c>
      <c r="F7" s="12">
        <f t="shared" si="2"/>
        <v>0</v>
      </c>
      <c r="G7" s="13">
        <f t="shared" si="1"/>
        <v>0</v>
      </c>
    </row>
    <row r="8" spans="1:7" x14ac:dyDescent="0.25">
      <c r="A8" s="9">
        <v>4</v>
      </c>
      <c r="B8" s="10" t="s">
        <v>13</v>
      </c>
      <c r="C8" s="11">
        <v>1</v>
      </c>
      <c r="D8" s="48"/>
      <c r="E8" s="12">
        <f t="shared" si="0"/>
        <v>0</v>
      </c>
      <c r="F8" s="12">
        <f t="shared" si="2"/>
        <v>0</v>
      </c>
      <c r="G8" s="13">
        <f t="shared" si="1"/>
        <v>0</v>
      </c>
    </row>
    <row r="9" spans="1:7" x14ac:dyDescent="0.25">
      <c r="A9" s="9">
        <v>5</v>
      </c>
      <c r="B9" s="10" t="s">
        <v>14</v>
      </c>
      <c r="C9" s="11">
        <v>10</v>
      </c>
      <c r="D9" s="48"/>
      <c r="E9" s="12">
        <f t="shared" si="0"/>
        <v>0</v>
      </c>
      <c r="F9" s="12">
        <f t="shared" si="2"/>
        <v>0</v>
      </c>
      <c r="G9" s="13">
        <f t="shared" si="1"/>
        <v>0</v>
      </c>
    </row>
    <row r="10" spans="1:7" x14ac:dyDescent="0.25">
      <c r="A10" s="9">
        <v>6</v>
      </c>
      <c r="B10" s="10" t="s">
        <v>15</v>
      </c>
      <c r="C10" s="11">
        <v>1</v>
      </c>
      <c r="D10" s="48"/>
      <c r="E10" s="12">
        <f t="shared" si="0"/>
        <v>0</v>
      </c>
      <c r="F10" s="12">
        <f t="shared" si="2"/>
        <v>0</v>
      </c>
      <c r="G10" s="13">
        <f t="shared" si="1"/>
        <v>0</v>
      </c>
    </row>
    <row r="11" spans="1:7" x14ac:dyDescent="0.25">
      <c r="A11" s="9">
        <v>7</v>
      </c>
      <c r="B11" s="10" t="s">
        <v>16</v>
      </c>
      <c r="C11" s="11">
        <v>1</v>
      </c>
      <c r="D11" s="48"/>
      <c r="E11" s="12">
        <f t="shared" si="0"/>
        <v>0</v>
      </c>
      <c r="F11" s="12">
        <f t="shared" si="2"/>
        <v>0</v>
      </c>
      <c r="G11" s="13">
        <f t="shared" si="1"/>
        <v>0</v>
      </c>
    </row>
    <row r="12" spans="1:7" x14ac:dyDescent="0.25">
      <c r="A12" s="9">
        <v>8</v>
      </c>
      <c r="B12" s="10" t="s">
        <v>71</v>
      </c>
      <c r="C12" s="11">
        <v>6</v>
      </c>
      <c r="D12" s="48"/>
      <c r="E12" s="12">
        <f t="shared" si="0"/>
        <v>0</v>
      </c>
      <c r="F12" s="12">
        <f t="shared" si="2"/>
        <v>0</v>
      </c>
      <c r="G12" s="13">
        <f t="shared" si="1"/>
        <v>0</v>
      </c>
    </row>
    <row r="13" spans="1:7" x14ac:dyDescent="0.25">
      <c r="A13" s="9">
        <v>9</v>
      </c>
      <c r="B13" s="10" t="s">
        <v>113</v>
      </c>
      <c r="C13" s="11">
        <v>1</v>
      </c>
      <c r="D13" s="48"/>
      <c r="E13" s="12">
        <f t="shared" si="0"/>
        <v>0</v>
      </c>
      <c r="F13" s="12">
        <f t="shared" si="2"/>
        <v>0</v>
      </c>
      <c r="G13" s="13">
        <f t="shared" si="1"/>
        <v>0</v>
      </c>
    </row>
    <row r="14" spans="1:7" x14ac:dyDescent="0.25">
      <c r="A14" s="16">
        <v>10</v>
      </c>
      <c r="B14" s="53" t="s">
        <v>108</v>
      </c>
      <c r="C14" s="11">
        <v>1</v>
      </c>
      <c r="D14" s="48"/>
      <c r="E14" s="12">
        <f t="shared" si="0"/>
        <v>0</v>
      </c>
      <c r="F14" s="12">
        <f t="shared" si="2"/>
        <v>0</v>
      </c>
      <c r="G14" s="13">
        <f t="shared" si="1"/>
        <v>0</v>
      </c>
    </row>
    <row r="15" spans="1:7" x14ac:dyDescent="0.25">
      <c r="A15" s="9">
        <v>11</v>
      </c>
      <c r="B15" s="10" t="s">
        <v>106</v>
      </c>
      <c r="C15" s="11">
        <v>5</v>
      </c>
      <c r="D15" s="48"/>
      <c r="E15" s="12">
        <f t="shared" si="0"/>
        <v>0</v>
      </c>
      <c r="F15" s="12">
        <f t="shared" si="2"/>
        <v>0</v>
      </c>
      <c r="G15" s="13">
        <f t="shared" si="1"/>
        <v>0</v>
      </c>
    </row>
    <row r="16" spans="1:7" x14ac:dyDescent="0.25">
      <c r="A16" s="9">
        <v>12</v>
      </c>
      <c r="B16" s="10" t="s">
        <v>109</v>
      </c>
      <c r="C16" s="11">
        <v>1</v>
      </c>
      <c r="D16" s="48"/>
      <c r="E16" s="12">
        <f t="shared" si="0"/>
        <v>0</v>
      </c>
      <c r="F16" s="12">
        <f t="shared" si="2"/>
        <v>0</v>
      </c>
      <c r="G16" s="13">
        <f t="shared" si="1"/>
        <v>0</v>
      </c>
    </row>
    <row r="17" spans="1:7" x14ac:dyDescent="0.25">
      <c r="A17" s="16">
        <v>13</v>
      </c>
      <c r="B17" s="10" t="s">
        <v>111</v>
      </c>
      <c r="C17" s="11">
        <v>1</v>
      </c>
      <c r="D17" s="48"/>
      <c r="E17" s="12">
        <f t="shared" si="0"/>
        <v>0</v>
      </c>
      <c r="F17" s="12">
        <f t="shared" si="2"/>
        <v>0</v>
      </c>
      <c r="G17" s="13">
        <f t="shared" si="1"/>
        <v>0</v>
      </c>
    </row>
    <row r="18" spans="1:7" x14ac:dyDescent="0.25">
      <c r="A18" s="9">
        <v>14</v>
      </c>
      <c r="B18" s="10" t="s">
        <v>112</v>
      </c>
      <c r="C18" s="11">
        <v>1</v>
      </c>
      <c r="D18" s="48"/>
      <c r="E18" s="12">
        <f t="shared" si="0"/>
        <v>0</v>
      </c>
      <c r="F18" s="12">
        <f t="shared" si="2"/>
        <v>0</v>
      </c>
      <c r="G18" s="13">
        <f t="shared" si="1"/>
        <v>0</v>
      </c>
    </row>
    <row r="19" spans="1:7" x14ac:dyDescent="0.25">
      <c r="A19" s="9">
        <v>15</v>
      </c>
      <c r="B19" s="10" t="s">
        <v>114</v>
      </c>
      <c r="C19" s="11">
        <v>3</v>
      </c>
      <c r="D19" s="48"/>
      <c r="E19" s="12">
        <f t="shared" si="0"/>
        <v>0</v>
      </c>
      <c r="F19" s="12">
        <f t="shared" si="2"/>
        <v>0</v>
      </c>
      <c r="G19" s="13">
        <f t="shared" si="1"/>
        <v>0</v>
      </c>
    </row>
    <row r="20" spans="1:7" x14ac:dyDescent="0.25">
      <c r="A20" s="9">
        <v>16</v>
      </c>
      <c r="B20" s="10" t="s">
        <v>117</v>
      </c>
      <c r="C20" s="11">
        <v>2</v>
      </c>
      <c r="D20" s="48"/>
      <c r="E20" s="12">
        <f t="shared" si="0"/>
        <v>0</v>
      </c>
      <c r="F20" s="12">
        <f t="shared" si="2"/>
        <v>0</v>
      </c>
      <c r="G20" s="13">
        <f t="shared" si="1"/>
        <v>0</v>
      </c>
    </row>
    <row r="21" spans="1:7" x14ac:dyDescent="0.25">
      <c r="A21" s="9">
        <v>17</v>
      </c>
      <c r="B21" s="10" t="s">
        <v>73</v>
      </c>
      <c r="C21" s="11">
        <v>1</v>
      </c>
      <c r="D21" s="48"/>
      <c r="E21" s="12">
        <f t="shared" si="0"/>
        <v>0</v>
      </c>
      <c r="F21" s="12">
        <f t="shared" si="2"/>
        <v>0</v>
      </c>
      <c r="G21" s="13">
        <f t="shared" si="1"/>
        <v>0</v>
      </c>
    </row>
    <row r="22" spans="1:7" x14ac:dyDescent="0.25">
      <c r="A22" s="9">
        <v>18</v>
      </c>
      <c r="B22" s="10" t="s">
        <v>17</v>
      </c>
      <c r="C22" s="11">
        <v>1</v>
      </c>
      <c r="D22" s="48"/>
      <c r="E22" s="12">
        <f t="shared" si="0"/>
        <v>0</v>
      </c>
      <c r="F22" s="12">
        <f t="shared" si="2"/>
        <v>0</v>
      </c>
      <c r="G22" s="13">
        <f t="shared" si="1"/>
        <v>0</v>
      </c>
    </row>
    <row r="23" spans="1:7" x14ac:dyDescent="0.25">
      <c r="A23" s="9">
        <v>19</v>
      </c>
      <c r="B23" s="15" t="s">
        <v>72</v>
      </c>
      <c r="C23" s="11">
        <v>1</v>
      </c>
      <c r="D23" s="48"/>
      <c r="E23" s="12">
        <f t="shared" si="0"/>
        <v>0</v>
      </c>
      <c r="F23" s="12">
        <f t="shared" si="2"/>
        <v>0</v>
      </c>
      <c r="G23" s="13">
        <f t="shared" si="1"/>
        <v>0</v>
      </c>
    </row>
    <row r="24" spans="1:7" x14ac:dyDescent="0.25">
      <c r="A24" s="9">
        <v>20</v>
      </c>
      <c r="B24" s="10" t="s">
        <v>119</v>
      </c>
      <c r="C24" s="11">
        <v>5</v>
      </c>
      <c r="D24" s="48"/>
      <c r="E24" s="12">
        <f t="shared" si="0"/>
        <v>0</v>
      </c>
      <c r="F24" s="12">
        <f t="shared" si="2"/>
        <v>0</v>
      </c>
      <c r="G24" s="13">
        <f t="shared" si="1"/>
        <v>0</v>
      </c>
    </row>
    <row r="25" spans="1:7" x14ac:dyDescent="0.25">
      <c r="A25" s="9">
        <v>21</v>
      </c>
      <c r="B25" s="10" t="s">
        <v>18</v>
      </c>
      <c r="C25" s="11">
        <v>2</v>
      </c>
      <c r="D25" s="48"/>
      <c r="E25" s="12">
        <f t="shared" si="0"/>
        <v>0</v>
      </c>
      <c r="F25" s="12">
        <f t="shared" si="2"/>
        <v>0</v>
      </c>
      <c r="G25" s="13">
        <f t="shared" si="1"/>
        <v>0</v>
      </c>
    </row>
    <row r="26" spans="1:7" x14ac:dyDescent="0.25">
      <c r="A26" s="9">
        <v>22</v>
      </c>
      <c r="B26" s="10" t="s">
        <v>19</v>
      </c>
      <c r="C26" s="11">
        <v>10</v>
      </c>
      <c r="D26" s="48"/>
      <c r="E26" s="12">
        <f t="shared" si="0"/>
        <v>0</v>
      </c>
      <c r="F26" s="12">
        <f t="shared" si="2"/>
        <v>0</v>
      </c>
      <c r="G26" s="13">
        <f t="shared" si="1"/>
        <v>0</v>
      </c>
    </row>
    <row r="27" spans="1:7" x14ac:dyDescent="0.25">
      <c r="A27" s="9">
        <v>23</v>
      </c>
      <c r="B27" s="10" t="s">
        <v>20</v>
      </c>
      <c r="C27" s="11">
        <v>2</v>
      </c>
      <c r="D27" s="48"/>
      <c r="E27" s="12">
        <f t="shared" si="0"/>
        <v>0</v>
      </c>
      <c r="F27" s="12">
        <f t="shared" si="2"/>
        <v>0</v>
      </c>
      <c r="G27" s="13">
        <f t="shared" si="1"/>
        <v>0</v>
      </c>
    </row>
    <row r="28" spans="1:7" x14ac:dyDescent="0.25">
      <c r="A28" s="9">
        <v>24</v>
      </c>
      <c r="B28" s="10" t="s">
        <v>21</v>
      </c>
      <c r="C28" s="11">
        <v>10</v>
      </c>
      <c r="D28" s="48"/>
      <c r="E28" s="12">
        <f t="shared" si="0"/>
        <v>0</v>
      </c>
      <c r="F28" s="12">
        <f t="shared" si="2"/>
        <v>0</v>
      </c>
      <c r="G28" s="13">
        <f t="shared" si="1"/>
        <v>0</v>
      </c>
    </row>
    <row r="29" spans="1:7" x14ac:dyDescent="0.25">
      <c r="A29" s="9">
        <v>25</v>
      </c>
      <c r="B29" s="10" t="s">
        <v>22</v>
      </c>
      <c r="C29" s="11">
        <v>2</v>
      </c>
      <c r="D29" s="48"/>
      <c r="E29" s="12">
        <f t="shared" si="0"/>
        <v>0</v>
      </c>
      <c r="F29" s="12">
        <f t="shared" si="2"/>
        <v>0</v>
      </c>
      <c r="G29" s="13">
        <f t="shared" si="1"/>
        <v>0</v>
      </c>
    </row>
    <row r="30" spans="1:7" x14ac:dyDescent="0.25">
      <c r="A30" s="9">
        <v>26</v>
      </c>
      <c r="B30" s="10" t="s">
        <v>23</v>
      </c>
      <c r="C30" s="11">
        <v>10</v>
      </c>
      <c r="D30" s="48"/>
      <c r="E30" s="12">
        <f t="shared" si="0"/>
        <v>0</v>
      </c>
      <c r="F30" s="12">
        <f t="shared" si="2"/>
        <v>0</v>
      </c>
      <c r="G30" s="13">
        <f t="shared" si="1"/>
        <v>0</v>
      </c>
    </row>
    <row r="31" spans="1:7" x14ac:dyDescent="0.25">
      <c r="A31" s="9">
        <v>27</v>
      </c>
      <c r="B31" s="10" t="s">
        <v>24</v>
      </c>
      <c r="C31" s="11">
        <v>20</v>
      </c>
      <c r="D31" s="48"/>
      <c r="E31" s="12">
        <f t="shared" si="0"/>
        <v>0</v>
      </c>
      <c r="F31" s="12">
        <f t="shared" si="2"/>
        <v>0</v>
      </c>
      <c r="G31" s="13">
        <f t="shared" si="1"/>
        <v>0</v>
      </c>
    </row>
    <row r="32" spans="1:7" x14ac:dyDescent="0.25">
      <c r="A32" s="9">
        <v>28</v>
      </c>
      <c r="B32" s="10" t="s">
        <v>25</v>
      </c>
      <c r="C32" s="11">
        <v>10</v>
      </c>
      <c r="D32" s="48"/>
      <c r="E32" s="12">
        <f t="shared" si="0"/>
        <v>0</v>
      </c>
      <c r="F32" s="12">
        <f t="shared" si="2"/>
        <v>0</v>
      </c>
      <c r="G32" s="13">
        <f t="shared" si="1"/>
        <v>0</v>
      </c>
    </row>
    <row r="33" spans="1:7" x14ac:dyDescent="0.25">
      <c r="A33" s="9">
        <v>29</v>
      </c>
      <c r="B33" s="10" t="s">
        <v>26</v>
      </c>
      <c r="C33" s="11">
        <v>5</v>
      </c>
      <c r="D33" s="48"/>
      <c r="E33" s="12">
        <f t="shared" si="0"/>
        <v>0</v>
      </c>
      <c r="F33" s="12">
        <f t="shared" si="2"/>
        <v>0</v>
      </c>
      <c r="G33" s="13">
        <f t="shared" si="1"/>
        <v>0</v>
      </c>
    </row>
    <row r="34" spans="1:7" x14ac:dyDescent="0.25">
      <c r="A34" s="9">
        <v>30</v>
      </c>
      <c r="B34" s="10" t="s">
        <v>27</v>
      </c>
      <c r="C34" s="11">
        <v>10</v>
      </c>
      <c r="D34" s="48"/>
      <c r="E34" s="12">
        <f t="shared" si="0"/>
        <v>0</v>
      </c>
      <c r="F34" s="12">
        <f t="shared" si="2"/>
        <v>0</v>
      </c>
      <c r="G34" s="13">
        <f t="shared" si="1"/>
        <v>0</v>
      </c>
    </row>
    <row r="35" spans="1:7" x14ac:dyDescent="0.25">
      <c r="A35" s="9">
        <v>31</v>
      </c>
      <c r="B35" s="10" t="s">
        <v>28</v>
      </c>
      <c r="C35" s="11">
        <v>10</v>
      </c>
      <c r="D35" s="48"/>
      <c r="E35" s="12">
        <f t="shared" si="0"/>
        <v>0</v>
      </c>
      <c r="F35" s="12">
        <f t="shared" si="2"/>
        <v>0</v>
      </c>
      <c r="G35" s="13">
        <f t="shared" si="1"/>
        <v>0</v>
      </c>
    </row>
    <row r="36" spans="1:7" x14ac:dyDescent="0.25">
      <c r="A36" s="9">
        <v>32</v>
      </c>
      <c r="B36" s="10" t="s">
        <v>29</v>
      </c>
      <c r="C36" s="11">
        <v>20</v>
      </c>
      <c r="D36" s="48"/>
      <c r="E36" s="12">
        <f t="shared" si="0"/>
        <v>0</v>
      </c>
      <c r="F36" s="12">
        <f t="shared" si="2"/>
        <v>0</v>
      </c>
      <c r="G36" s="13">
        <f t="shared" si="1"/>
        <v>0</v>
      </c>
    </row>
    <row r="37" spans="1:7" x14ac:dyDescent="0.25">
      <c r="A37" s="9">
        <v>33</v>
      </c>
      <c r="B37" s="10" t="s">
        <v>30</v>
      </c>
      <c r="C37" s="11">
        <v>10</v>
      </c>
      <c r="D37" s="48"/>
      <c r="E37" s="12">
        <f t="shared" si="0"/>
        <v>0</v>
      </c>
      <c r="F37" s="12">
        <f t="shared" si="2"/>
        <v>0</v>
      </c>
      <c r="G37" s="13">
        <f t="shared" si="1"/>
        <v>0</v>
      </c>
    </row>
    <row r="38" spans="1:7" x14ac:dyDescent="0.25">
      <c r="A38" s="9">
        <v>34</v>
      </c>
      <c r="B38" s="10" t="s">
        <v>31</v>
      </c>
      <c r="C38" s="11">
        <v>3</v>
      </c>
      <c r="D38" s="48"/>
      <c r="E38" s="12">
        <f t="shared" si="0"/>
        <v>0</v>
      </c>
      <c r="F38" s="12">
        <f t="shared" si="2"/>
        <v>0</v>
      </c>
      <c r="G38" s="13">
        <f t="shared" si="1"/>
        <v>0</v>
      </c>
    </row>
    <row r="39" spans="1:7" x14ac:dyDescent="0.25">
      <c r="A39" s="9">
        <v>35</v>
      </c>
      <c r="B39" s="10" t="s">
        <v>120</v>
      </c>
      <c r="C39" s="11">
        <v>5</v>
      </c>
      <c r="D39" s="48"/>
      <c r="E39" s="12">
        <f t="shared" si="0"/>
        <v>0</v>
      </c>
      <c r="F39" s="12">
        <f t="shared" si="2"/>
        <v>0</v>
      </c>
      <c r="G39" s="13">
        <f t="shared" si="1"/>
        <v>0</v>
      </c>
    </row>
    <row r="40" spans="1:7" x14ac:dyDescent="0.25">
      <c r="A40" s="9">
        <v>36</v>
      </c>
      <c r="B40" s="10" t="s">
        <v>32</v>
      </c>
      <c r="C40" s="11">
        <v>10</v>
      </c>
      <c r="D40" s="48"/>
      <c r="E40" s="12">
        <f t="shared" si="0"/>
        <v>0</v>
      </c>
      <c r="F40" s="12">
        <f t="shared" si="2"/>
        <v>0</v>
      </c>
      <c r="G40" s="13">
        <f t="shared" si="1"/>
        <v>0</v>
      </c>
    </row>
    <row r="41" spans="1:7" x14ac:dyDescent="0.25">
      <c r="A41" s="9">
        <v>37</v>
      </c>
      <c r="B41" s="10" t="s">
        <v>33</v>
      </c>
      <c r="C41" s="11">
        <v>5</v>
      </c>
      <c r="D41" s="48"/>
      <c r="E41" s="12">
        <f t="shared" si="0"/>
        <v>0</v>
      </c>
      <c r="F41" s="12">
        <f t="shared" si="2"/>
        <v>0</v>
      </c>
      <c r="G41" s="13">
        <f t="shared" si="1"/>
        <v>0</v>
      </c>
    </row>
    <row r="42" spans="1:7" x14ac:dyDescent="0.25">
      <c r="A42" s="9">
        <v>38</v>
      </c>
      <c r="B42" s="10" t="s">
        <v>34</v>
      </c>
      <c r="C42" s="11">
        <v>5</v>
      </c>
      <c r="D42" s="48"/>
      <c r="E42" s="12">
        <f t="shared" si="0"/>
        <v>0</v>
      </c>
      <c r="F42" s="12">
        <f t="shared" si="2"/>
        <v>0</v>
      </c>
      <c r="G42" s="13">
        <f t="shared" si="1"/>
        <v>0</v>
      </c>
    </row>
    <row r="43" spans="1:7" x14ac:dyDescent="0.25">
      <c r="A43" s="9">
        <v>39</v>
      </c>
      <c r="B43" s="10" t="s">
        <v>35</v>
      </c>
      <c r="C43" s="11">
        <v>20</v>
      </c>
      <c r="D43" s="48"/>
      <c r="E43" s="12">
        <f t="shared" si="0"/>
        <v>0</v>
      </c>
      <c r="F43" s="12">
        <f t="shared" si="2"/>
        <v>0</v>
      </c>
      <c r="G43" s="13">
        <f t="shared" si="1"/>
        <v>0</v>
      </c>
    </row>
    <row r="44" spans="1:7" x14ac:dyDescent="0.25">
      <c r="A44" s="9">
        <v>40</v>
      </c>
      <c r="B44" s="10" t="s">
        <v>36</v>
      </c>
      <c r="C44" s="11">
        <v>5</v>
      </c>
      <c r="D44" s="48"/>
      <c r="E44" s="12">
        <f t="shared" si="0"/>
        <v>0</v>
      </c>
      <c r="F44" s="12">
        <f t="shared" si="2"/>
        <v>0</v>
      </c>
      <c r="G44" s="13">
        <f t="shared" si="1"/>
        <v>0</v>
      </c>
    </row>
    <row r="45" spans="1:7" x14ac:dyDescent="0.25">
      <c r="A45" s="9">
        <v>41</v>
      </c>
      <c r="B45" s="10" t="s">
        <v>37</v>
      </c>
      <c r="C45" s="11">
        <v>2</v>
      </c>
      <c r="D45" s="48"/>
      <c r="E45" s="12">
        <f t="shared" si="0"/>
        <v>0</v>
      </c>
      <c r="F45" s="12">
        <f t="shared" si="2"/>
        <v>0</v>
      </c>
      <c r="G45" s="13">
        <f t="shared" si="1"/>
        <v>0</v>
      </c>
    </row>
    <row r="46" spans="1:7" x14ac:dyDescent="0.25">
      <c r="A46" s="9">
        <v>42</v>
      </c>
      <c r="B46" s="10" t="s">
        <v>38</v>
      </c>
      <c r="C46" s="11">
        <v>1</v>
      </c>
      <c r="D46" s="48"/>
      <c r="E46" s="12">
        <f t="shared" si="0"/>
        <v>0</v>
      </c>
      <c r="F46" s="12">
        <f t="shared" si="2"/>
        <v>0</v>
      </c>
      <c r="G46" s="13">
        <f t="shared" si="1"/>
        <v>0</v>
      </c>
    </row>
    <row r="47" spans="1:7" x14ac:dyDescent="0.25">
      <c r="A47" s="9">
        <v>43</v>
      </c>
      <c r="B47" s="10" t="s">
        <v>39</v>
      </c>
      <c r="C47" s="11">
        <v>1</v>
      </c>
      <c r="D47" s="48"/>
      <c r="E47" s="12">
        <f>D47*1.21</f>
        <v>0</v>
      </c>
      <c r="F47" s="12">
        <f t="shared" si="2"/>
        <v>0</v>
      </c>
      <c r="G47" s="13">
        <f t="shared" si="1"/>
        <v>0</v>
      </c>
    </row>
    <row r="48" spans="1:7" x14ac:dyDescent="0.25">
      <c r="A48" s="9">
        <v>44</v>
      </c>
      <c r="B48" s="10" t="s">
        <v>97</v>
      </c>
      <c r="C48" s="11">
        <v>1</v>
      </c>
      <c r="D48" s="48"/>
      <c r="E48" s="12">
        <f t="shared" ref="E48:E49" si="3">D48*1.21</f>
        <v>0</v>
      </c>
      <c r="F48" s="12">
        <f>C48*D48</f>
        <v>0</v>
      </c>
      <c r="G48" s="13">
        <f t="shared" si="1"/>
        <v>0</v>
      </c>
    </row>
    <row r="49" spans="1:7" x14ac:dyDescent="0.25">
      <c r="A49" s="9">
        <v>45</v>
      </c>
      <c r="B49" s="10" t="s">
        <v>127</v>
      </c>
      <c r="C49" s="11">
        <v>1</v>
      </c>
      <c r="D49" s="48"/>
      <c r="E49" s="12">
        <f t="shared" si="3"/>
        <v>0</v>
      </c>
      <c r="F49" s="12">
        <f t="shared" si="2"/>
        <v>0</v>
      </c>
      <c r="G49" s="13">
        <f t="shared" si="1"/>
        <v>0</v>
      </c>
    </row>
    <row r="50" spans="1:7" x14ac:dyDescent="0.25">
      <c r="A50" s="9">
        <v>46</v>
      </c>
      <c r="B50" s="10" t="s">
        <v>126</v>
      </c>
      <c r="C50" s="11">
        <v>1</v>
      </c>
      <c r="D50" s="48"/>
      <c r="E50" s="12">
        <f t="shared" ref="E50:E57" si="4">D50*1.21</f>
        <v>0</v>
      </c>
      <c r="F50" s="12">
        <f t="shared" si="2"/>
        <v>0</v>
      </c>
      <c r="G50" s="13">
        <f t="shared" si="1"/>
        <v>0</v>
      </c>
    </row>
    <row r="51" spans="1:7" x14ac:dyDescent="0.25">
      <c r="A51" s="9">
        <v>47</v>
      </c>
      <c r="B51" s="10" t="s">
        <v>99</v>
      </c>
      <c r="C51" s="11">
        <v>1</v>
      </c>
      <c r="D51" s="48"/>
      <c r="E51" s="12">
        <f>D51*1.21</f>
        <v>0</v>
      </c>
      <c r="F51" s="12">
        <f t="shared" si="2"/>
        <v>0</v>
      </c>
      <c r="G51" s="13">
        <f t="shared" si="1"/>
        <v>0</v>
      </c>
    </row>
    <row r="52" spans="1:7" x14ac:dyDescent="0.25">
      <c r="A52" s="9">
        <v>48</v>
      </c>
      <c r="B52" s="10" t="s">
        <v>101</v>
      </c>
      <c r="C52" s="11">
        <v>1</v>
      </c>
      <c r="D52" s="48"/>
      <c r="E52" s="12">
        <f t="shared" si="4"/>
        <v>0</v>
      </c>
      <c r="F52" s="12">
        <f t="shared" si="2"/>
        <v>0</v>
      </c>
      <c r="G52" s="13">
        <f t="shared" si="1"/>
        <v>0</v>
      </c>
    </row>
    <row r="53" spans="1:7" x14ac:dyDescent="0.25">
      <c r="A53" s="9">
        <v>49</v>
      </c>
      <c r="B53" s="10" t="s">
        <v>128</v>
      </c>
      <c r="C53" s="11">
        <v>1</v>
      </c>
      <c r="D53" s="48"/>
      <c r="E53" s="12">
        <f t="shared" si="4"/>
        <v>0</v>
      </c>
      <c r="F53" s="12">
        <f t="shared" si="2"/>
        <v>0</v>
      </c>
      <c r="G53" s="13">
        <f t="shared" si="1"/>
        <v>0</v>
      </c>
    </row>
    <row r="54" spans="1:7" x14ac:dyDescent="0.25">
      <c r="A54" s="9">
        <v>50</v>
      </c>
      <c r="B54" s="10" t="s">
        <v>139</v>
      </c>
      <c r="C54" s="11">
        <v>5</v>
      </c>
      <c r="D54" s="48"/>
      <c r="E54" s="12">
        <f t="shared" si="4"/>
        <v>0</v>
      </c>
      <c r="F54" s="12">
        <f t="shared" si="2"/>
        <v>0</v>
      </c>
      <c r="G54" s="13">
        <f t="shared" si="1"/>
        <v>0</v>
      </c>
    </row>
    <row r="55" spans="1:7" x14ac:dyDescent="0.25">
      <c r="A55" s="9"/>
      <c r="B55" s="10" t="s">
        <v>142</v>
      </c>
      <c r="C55" s="11">
        <v>5</v>
      </c>
      <c r="D55" s="48"/>
      <c r="E55" s="12">
        <f t="shared" si="4"/>
        <v>0</v>
      </c>
      <c r="F55" s="12">
        <f t="shared" si="2"/>
        <v>0</v>
      </c>
      <c r="G55" s="13">
        <f t="shared" si="1"/>
        <v>0</v>
      </c>
    </row>
    <row r="56" spans="1:7" x14ac:dyDescent="0.25">
      <c r="A56" s="9"/>
      <c r="B56" s="10" t="s">
        <v>140</v>
      </c>
      <c r="C56" s="11">
        <v>3</v>
      </c>
      <c r="D56" s="48"/>
      <c r="E56" s="12">
        <f t="shared" si="4"/>
        <v>0</v>
      </c>
      <c r="F56" s="12">
        <f t="shared" si="2"/>
        <v>0</v>
      </c>
      <c r="G56" s="13">
        <f t="shared" si="1"/>
        <v>0</v>
      </c>
    </row>
    <row r="57" spans="1:7" x14ac:dyDescent="0.25">
      <c r="A57" s="9"/>
      <c r="B57" s="10" t="s">
        <v>141</v>
      </c>
      <c r="C57" s="11">
        <v>2</v>
      </c>
      <c r="D57" s="48"/>
      <c r="E57" s="12">
        <f t="shared" si="4"/>
        <v>0</v>
      </c>
      <c r="F57" s="12">
        <f t="shared" si="2"/>
        <v>0</v>
      </c>
      <c r="G57" s="13">
        <f t="shared" si="1"/>
        <v>0</v>
      </c>
    </row>
    <row r="58" spans="1:7" x14ac:dyDescent="0.25">
      <c r="A58" s="9">
        <v>51</v>
      </c>
      <c r="B58" s="10" t="s">
        <v>82</v>
      </c>
      <c r="C58" s="11">
        <v>0</v>
      </c>
      <c r="D58" s="48"/>
      <c r="E58" s="12">
        <f t="shared" si="0"/>
        <v>0</v>
      </c>
      <c r="F58" s="12">
        <f t="shared" si="2"/>
        <v>0</v>
      </c>
      <c r="G58" s="13">
        <f t="shared" si="1"/>
        <v>0</v>
      </c>
    </row>
    <row r="59" spans="1:7" x14ac:dyDescent="0.25">
      <c r="A59" s="9">
        <v>52</v>
      </c>
      <c r="B59" s="10" t="s">
        <v>83</v>
      </c>
      <c r="C59" s="11">
        <v>0</v>
      </c>
      <c r="D59" s="48"/>
      <c r="E59" s="12">
        <f t="shared" si="0"/>
        <v>0</v>
      </c>
      <c r="F59" s="12">
        <f t="shared" si="2"/>
        <v>0</v>
      </c>
      <c r="G59" s="13">
        <f t="shared" si="1"/>
        <v>0</v>
      </c>
    </row>
    <row r="60" spans="1:7" x14ac:dyDescent="0.25">
      <c r="A60" s="9">
        <v>53</v>
      </c>
      <c r="B60" s="10" t="s">
        <v>40</v>
      </c>
      <c r="C60" s="11">
        <v>1</v>
      </c>
      <c r="D60" s="48"/>
      <c r="E60" s="12">
        <f t="shared" si="0"/>
        <v>0</v>
      </c>
      <c r="F60" s="12">
        <f t="shared" si="2"/>
        <v>0</v>
      </c>
      <c r="G60" s="13">
        <f t="shared" si="1"/>
        <v>0</v>
      </c>
    </row>
    <row r="61" spans="1:7" x14ac:dyDescent="0.25">
      <c r="A61" s="9"/>
      <c r="B61" s="17" t="s">
        <v>41</v>
      </c>
      <c r="C61" s="11"/>
      <c r="D61" s="48"/>
      <c r="E61" s="12"/>
      <c r="F61" s="12"/>
      <c r="G61" s="13"/>
    </row>
    <row r="62" spans="1:7" x14ac:dyDescent="0.25">
      <c r="A62" s="9">
        <v>1</v>
      </c>
      <c r="B62" s="10" t="s">
        <v>42</v>
      </c>
      <c r="C62" s="11">
        <v>30</v>
      </c>
      <c r="D62" s="48"/>
      <c r="E62" s="12">
        <f t="shared" ref="E62:E76" si="5">D62*1.21</f>
        <v>0</v>
      </c>
      <c r="F62" s="12">
        <f t="shared" ref="F62:F76" si="6">C62*D62</f>
        <v>0</v>
      </c>
      <c r="G62" s="13">
        <f t="shared" ref="G62:G77" si="7">F62*1.21</f>
        <v>0</v>
      </c>
    </row>
    <row r="63" spans="1:7" x14ac:dyDescent="0.25">
      <c r="A63" s="9">
        <v>2</v>
      </c>
      <c r="B63" s="10" t="s">
        <v>43</v>
      </c>
      <c r="C63" s="11">
        <v>30</v>
      </c>
      <c r="D63" s="48"/>
      <c r="E63" s="12">
        <f t="shared" si="5"/>
        <v>0</v>
      </c>
      <c r="F63" s="12">
        <f t="shared" si="6"/>
        <v>0</v>
      </c>
      <c r="G63" s="13">
        <f t="shared" si="7"/>
        <v>0</v>
      </c>
    </row>
    <row r="64" spans="1:7" x14ac:dyDescent="0.25">
      <c r="A64" s="9">
        <v>3</v>
      </c>
      <c r="B64" s="10" t="s">
        <v>44</v>
      </c>
      <c r="C64" s="11">
        <v>30</v>
      </c>
      <c r="D64" s="48"/>
      <c r="E64" s="12">
        <f t="shared" si="5"/>
        <v>0</v>
      </c>
      <c r="F64" s="12">
        <f t="shared" si="6"/>
        <v>0</v>
      </c>
      <c r="G64" s="13">
        <f t="shared" si="7"/>
        <v>0</v>
      </c>
    </row>
    <row r="65" spans="1:7" x14ac:dyDescent="0.25">
      <c r="A65" s="9">
        <v>4</v>
      </c>
      <c r="B65" s="10" t="s">
        <v>89</v>
      </c>
      <c r="C65" s="11">
        <v>1</v>
      </c>
      <c r="D65" s="48"/>
      <c r="E65" s="12">
        <f t="shared" si="5"/>
        <v>0</v>
      </c>
      <c r="F65" s="12">
        <f t="shared" si="6"/>
        <v>0</v>
      </c>
      <c r="G65" s="13">
        <f t="shared" si="7"/>
        <v>0</v>
      </c>
    </row>
    <row r="66" spans="1:7" x14ac:dyDescent="0.25">
      <c r="A66" s="9">
        <v>5</v>
      </c>
      <c r="B66" s="10" t="s">
        <v>90</v>
      </c>
      <c r="C66" s="11">
        <v>1</v>
      </c>
      <c r="D66" s="48"/>
      <c r="E66" s="12">
        <f t="shared" si="5"/>
        <v>0</v>
      </c>
      <c r="F66" s="12">
        <f t="shared" si="6"/>
        <v>0</v>
      </c>
      <c r="G66" s="13">
        <f t="shared" si="7"/>
        <v>0</v>
      </c>
    </row>
    <row r="67" spans="1:7" x14ac:dyDescent="0.25">
      <c r="A67" s="9">
        <v>6</v>
      </c>
      <c r="B67" s="10" t="s">
        <v>91</v>
      </c>
      <c r="C67" s="11">
        <v>1</v>
      </c>
      <c r="D67" s="48"/>
      <c r="E67" s="12">
        <f t="shared" si="5"/>
        <v>0</v>
      </c>
      <c r="F67" s="12">
        <f t="shared" si="6"/>
        <v>0</v>
      </c>
      <c r="G67" s="13">
        <f t="shared" si="7"/>
        <v>0</v>
      </c>
    </row>
    <row r="68" spans="1:7" x14ac:dyDescent="0.25">
      <c r="A68" s="9">
        <v>7</v>
      </c>
      <c r="B68" s="10" t="s">
        <v>81</v>
      </c>
      <c r="C68" s="11">
        <v>1</v>
      </c>
      <c r="D68" s="48"/>
      <c r="E68" s="12">
        <f t="shared" si="5"/>
        <v>0</v>
      </c>
      <c r="F68" s="12">
        <f t="shared" si="6"/>
        <v>0</v>
      </c>
      <c r="G68" s="13">
        <f t="shared" si="7"/>
        <v>0</v>
      </c>
    </row>
    <row r="69" spans="1:7" x14ac:dyDescent="0.25">
      <c r="A69" s="9">
        <v>8</v>
      </c>
      <c r="B69" s="10" t="s">
        <v>45</v>
      </c>
      <c r="C69" s="11">
        <v>20</v>
      </c>
      <c r="D69" s="48"/>
      <c r="E69" s="12">
        <f t="shared" si="5"/>
        <v>0</v>
      </c>
      <c r="F69" s="12">
        <f t="shared" si="6"/>
        <v>0</v>
      </c>
      <c r="G69" s="13">
        <f t="shared" si="7"/>
        <v>0</v>
      </c>
    </row>
    <row r="70" spans="1:7" x14ac:dyDescent="0.25">
      <c r="A70" s="9">
        <v>9</v>
      </c>
      <c r="B70" s="10" t="s">
        <v>75</v>
      </c>
      <c r="C70" s="11">
        <v>1</v>
      </c>
      <c r="D70" s="48"/>
      <c r="E70" s="12">
        <f>D70*1.21</f>
        <v>0</v>
      </c>
      <c r="F70" s="12">
        <f t="shared" si="6"/>
        <v>0</v>
      </c>
      <c r="G70" s="13">
        <f t="shared" si="7"/>
        <v>0</v>
      </c>
    </row>
    <row r="71" spans="1:7" x14ac:dyDescent="0.25">
      <c r="A71" s="9">
        <v>10</v>
      </c>
      <c r="B71" s="10" t="s">
        <v>67</v>
      </c>
      <c r="C71" s="11">
        <v>1</v>
      </c>
      <c r="D71" s="48"/>
      <c r="E71" s="12">
        <f t="shared" si="5"/>
        <v>0</v>
      </c>
      <c r="F71" s="12">
        <f t="shared" si="6"/>
        <v>0</v>
      </c>
      <c r="G71" s="13">
        <f t="shared" si="7"/>
        <v>0</v>
      </c>
    </row>
    <row r="72" spans="1:7" x14ac:dyDescent="0.25">
      <c r="A72" s="9">
        <v>11</v>
      </c>
      <c r="B72" s="10" t="s">
        <v>68</v>
      </c>
      <c r="C72" s="11">
        <v>6</v>
      </c>
      <c r="D72" s="48"/>
      <c r="E72" s="12">
        <f t="shared" si="5"/>
        <v>0</v>
      </c>
      <c r="F72" s="12">
        <f t="shared" si="6"/>
        <v>0</v>
      </c>
      <c r="G72" s="13">
        <f t="shared" si="7"/>
        <v>0</v>
      </c>
    </row>
    <row r="73" spans="1:7" x14ac:dyDescent="0.25">
      <c r="A73" s="9">
        <v>12</v>
      </c>
      <c r="B73" s="10" t="s">
        <v>69</v>
      </c>
      <c r="C73" s="11">
        <v>1</v>
      </c>
      <c r="D73" s="48"/>
      <c r="E73" s="12">
        <f t="shared" si="5"/>
        <v>0</v>
      </c>
      <c r="F73" s="12">
        <f t="shared" si="6"/>
        <v>0</v>
      </c>
      <c r="G73" s="13">
        <f t="shared" si="7"/>
        <v>0</v>
      </c>
    </row>
    <row r="74" spans="1:7" x14ac:dyDescent="0.25">
      <c r="A74" s="9">
        <v>13</v>
      </c>
      <c r="B74" s="10" t="s">
        <v>70</v>
      </c>
      <c r="C74" s="11">
        <v>1</v>
      </c>
      <c r="D74" s="48"/>
      <c r="E74" s="12">
        <f t="shared" si="5"/>
        <v>0</v>
      </c>
      <c r="F74" s="12">
        <f t="shared" si="6"/>
        <v>0</v>
      </c>
      <c r="G74" s="13">
        <f t="shared" si="7"/>
        <v>0</v>
      </c>
    </row>
    <row r="75" spans="1:7" x14ac:dyDescent="0.25">
      <c r="A75" s="9">
        <v>14</v>
      </c>
      <c r="B75" s="10" t="s">
        <v>46</v>
      </c>
      <c r="C75" s="11">
        <v>30</v>
      </c>
      <c r="D75" s="48"/>
      <c r="E75" s="12">
        <f t="shared" si="5"/>
        <v>0</v>
      </c>
      <c r="F75" s="12">
        <f t="shared" si="6"/>
        <v>0</v>
      </c>
      <c r="G75" s="13">
        <f t="shared" si="7"/>
        <v>0</v>
      </c>
    </row>
    <row r="76" spans="1:7" x14ac:dyDescent="0.25">
      <c r="A76" s="18">
        <v>15</v>
      </c>
      <c r="B76" s="19" t="s">
        <v>47</v>
      </c>
      <c r="C76" s="20">
        <v>2</v>
      </c>
      <c r="D76" s="49"/>
      <c r="E76" s="21">
        <f t="shared" si="5"/>
        <v>0</v>
      </c>
      <c r="F76" s="21">
        <f t="shared" si="6"/>
        <v>0</v>
      </c>
      <c r="G76" s="22">
        <f t="shared" si="7"/>
        <v>0</v>
      </c>
    </row>
    <row r="77" spans="1:7" x14ac:dyDescent="0.25">
      <c r="A77" s="106" t="s">
        <v>1</v>
      </c>
      <c r="B77" s="106"/>
      <c r="C77" s="106"/>
      <c r="D77" s="106"/>
      <c r="E77" s="106"/>
      <c r="F77" s="25">
        <f>SUM(F5:F76)</f>
        <v>0</v>
      </c>
      <c r="G77" s="25">
        <f t="shared" si="7"/>
        <v>0</v>
      </c>
    </row>
    <row r="81" spans="1:7" x14ac:dyDescent="0.25">
      <c r="A81" s="125" t="s">
        <v>149</v>
      </c>
      <c r="B81" s="125"/>
      <c r="C81" s="125"/>
      <c r="D81" s="125"/>
      <c r="E81" s="125"/>
      <c r="F81" s="125"/>
      <c r="G81" s="125"/>
    </row>
    <row r="82" spans="1:7" x14ac:dyDescent="0.25">
      <c r="A82" s="125"/>
      <c r="B82" s="125"/>
      <c r="C82" s="125"/>
      <c r="D82" s="125"/>
      <c r="E82" s="125"/>
      <c r="F82" s="125"/>
      <c r="G82" s="125"/>
    </row>
  </sheetData>
  <mergeCells count="2">
    <mergeCell ref="A77:E77"/>
    <mergeCell ref="A81:G82"/>
  </mergeCells>
  <phoneticPr fontId="22" type="noConversion"/>
  <pageMargins left="0.70866141732283472" right="0.70866141732283472" top="0.78740157480314965" bottom="0.78740157480314965" header="0.31496062992125984" footer="0.31496062992125984"/>
  <pageSetup paperSize="9" scale="7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D5F97-2EB9-4E61-89A2-543A6766A268}">
  <dimension ref="A1:P96"/>
  <sheetViews>
    <sheetView topLeftCell="A73" workbookViewId="0">
      <selection activeCell="N98" sqref="N98"/>
    </sheetView>
  </sheetViews>
  <sheetFormatPr defaultRowHeight="15" x14ac:dyDescent="0.25"/>
  <sheetData>
    <row r="1" spans="1:16" ht="19.5" thickBot="1" x14ac:dyDescent="0.35">
      <c r="A1" s="54" t="s">
        <v>124</v>
      </c>
    </row>
    <row r="2" spans="1:16" ht="15.75" x14ac:dyDescent="0.25">
      <c r="A2" s="68" t="s">
        <v>115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70"/>
    </row>
    <row r="3" spans="1:16" ht="45.75" customHeight="1" x14ac:dyDescent="0.25">
      <c r="A3" s="71">
        <v>1</v>
      </c>
      <c r="B3" s="116" t="s">
        <v>104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8"/>
    </row>
    <row r="4" spans="1:16" ht="27.75" customHeight="1" x14ac:dyDescent="0.25">
      <c r="A4" s="72">
        <v>4</v>
      </c>
      <c r="B4" s="108" t="s">
        <v>103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9"/>
    </row>
    <row r="5" spans="1:16" ht="30.75" customHeight="1" x14ac:dyDescent="0.25">
      <c r="A5" s="73">
        <v>5</v>
      </c>
      <c r="B5" s="116" t="s">
        <v>116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8"/>
    </row>
    <row r="6" spans="1:16" ht="24.75" customHeight="1" x14ac:dyDescent="0.25">
      <c r="A6" s="74">
        <v>9</v>
      </c>
      <c r="B6" s="59" t="s">
        <v>105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75"/>
    </row>
    <row r="7" spans="1:16" ht="30.75" customHeight="1" x14ac:dyDescent="0.25">
      <c r="A7" s="71">
        <v>10</v>
      </c>
      <c r="B7" s="110" t="s">
        <v>107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2"/>
    </row>
    <row r="8" spans="1:16" ht="26.25" customHeight="1" x14ac:dyDescent="0.25">
      <c r="A8" s="76"/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75"/>
    </row>
    <row r="9" spans="1:16" x14ac:dyDescent="0.25">
      <c r="A9" s="76"/>
      <c r="B9" s="55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75"/>
    </row>
    <row r="10" spans="1:16" x14ac:dyDescent="0.25">
      <c r="A10" s="76"/>
      <c r="B10" s="55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75"/>
    </row>
    <row r="11" spans="1:16" x14ac:dyDescent="0.25">
      <c r="A11" s="76"/>
      <c r="B11" s="55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75"/>
    </row>
    <row r="12" spans="1:16" x14ac:dyDescent="0.25">
      <c r="A12" s="76"/>
      <c r="B12" s="55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75"/>
    </row>
    <row r="13" spans="1:16" x14ac:dyDescent="0.25">
      <c r="A13" s="77"/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78"/>
    </row>
    <row r="14" spans="1:16" ht="25.5" customHeight="1" x14ac:dyDescent="0.25">
      <c r="A14" s="72">
        <v>12</v>
      </c>
      <c r="B14" s="92" t="s">
        <v>110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75"/>
    </row>
    <row r="15" spans="1:16" ht="23.25" customHeight="1" x14ac:dyDescent="0.25">
      <c r="A15" s="74">
        <v>13</v>
      </c>
      <c r="B15" s="93" t="s">
        <v>125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81"/>
    </row>
    <row r="16" spans="1:16" ht="30.75" customHeight="1" x14ac:dyDescent="0.25">
      <c r="A16" s="71">
        <v>16</v>
      </c>
      <c r="B16" s="110" t="s">
        <v>147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2"/>
    </row>
    <row r="17" spans="1:16" x14ac:dyDescent="0.25">
      <c r="A17" s="76"/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75"/>
    </row>
    <row r="18" spans="1:16" x14ac:dyDescent="0.25">
      <c r="A18" s="76"/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75"/>
    </row>
    <row r="19" spans="1:16" x14ac:dyDescent="0.25">
      <c r="A19" s="76"/>
      <c r="B19" s="55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75"/>
    </row>
    <row r="20" spans="1:16" x14ac:dyDescent="0.25">
      <c r="A20" s="76"/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75"/>
    </row>
    <row r="21" spans="1:16" x14ac:dyDescent="0.25">
      <c r="A21" s="76"/>
      <c r="B21" s="55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75"/>
    </row>
    <row r="22" spans="1:16" x14ac:dyDescent="0.25">
      <c r="A22" s="76"/>
      <c r="B22" s="55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75"/>
    </row>
    <row r="23" spans="1:16" x14ac:dyDescent="0.25">
      <c r="A23" s="76"/>
      <c r="B23" s="55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75"/>
    </row>
    <row r="24" spans="1:16" x14ac:dyDescent="0.25">
      <c r="A24" s="77"/>
      <c r="B24" s="57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78"/>
    </row>
    <row r="25" spans="1:16" x14ac:dyDescent="0.25">
      <c r="A25" s="76">
        <v>17</v>
      </c>
      <c r="B25" s="55" t="s">
        <v>73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75"/>
    </row>
    <row r="26" spans="1:16" x14ac:dyDescent="0.25">
      <c r="A26" s="76"/>
      <c r="B26" s="55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75"/>
    </row>
    <row r="27" spans="1:16" x14ac:dyDescent="0.25">
      <c r="A27" s="76"/>
      <c r="B27" s="55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75"/>
    </row>
    <row r="28" spans="1:16" x14ac:dyDescent="0.25">
      <c r="A28" s="76"/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75"/>
    </row>
    <row r="29" spans="1:16" x14ac:dyDescent="0.25">
      <c r="A29" s="76"/>
      <c r="B29" s="55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75"/>
    </row>
    <row r="30" spans="1:16" x14ac:dyDescent="0.25">
      <c r="A30" s="76"/>
      <c r="B30" s="55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75"/>
    </row>
    <row r="31" spans="1:16" x14ac:dyDescent="0.25">
      <c r="A31" s="76"/>
      <c r="B31" s="55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75"/>
    </row>
    <row r="32" spans="1:16" x14ac:dyDescent="0.25">
      <c r="A32" s="76"/>
      <c r="B32" s="55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75"/>
    </row>
    <row r="33" spans="1:16" ht="89.25" customHeight="1" x14ac:dyDescent="0.25">
      <c r="A33" s="71">
        <v>20</v>
      </c>
      <c r="B33" s="110" t="s">
        <v>118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2"/>
    </row>
    <row r="34" spans="1:16" ht="15" customHeight="1" x14ac:dyDescent="0.25">
      <c r="A34" s="82"/>
      <c r="B34" s="62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83"/>
    </row>
    <row r="35" spans="1:16" ht="15" customHeight="1" x14ac:dyDescent="0.25">
      <c r="A35" s="82"/>
      <c r="B35" s="62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83"/>
    </row>
    <row r="36" spans="1:16" ht="15" customHeight="1" x14ac:dyDescent="0.25">
      <c r="A36" s="82"/>
      <c r="B36" s="62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83"/>
    </row>
    <row r="37" spans="1:16" ht="15" customHeight="1" x14ac:dyDescent="0.25">
      <c r="A37" s="82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83"/>
    </row>
    <row r="38" spans="1:16" ht="15" customHeight="1" x14ac:dyDescent="0.25">
      <c r="A38" s="82"/>
      <c r="B38" s="62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83"/>
    </row>
    <row r="39" spans="1:16" ht="15" customHeight="1" x14ac:dyDescent="0.25">
      <c r="A39" s="82"/>
      <c r="B39" s="62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83"/>
    </row>
    <row r="40" spans="1:16" ht="20.25" customHeight="1" x14ac:dyDescent="0.25">
      <c r="A40" s="73"/>
      <c r="B40" s="64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84"/>
    </row>
    <row r="41" spans="1:16" ht="29.25" customHeight="1" x14ac:dyDescent="0.25">
      <c r="A41" s="74">
        <v>35</v>
      </c>
      <c r="B41" s="110" t="s">
        <v>121</v>
      </c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2"/>
    </row>
    <row r="42" spans="1:16" x14ac:dyDescent="0.25">
      <c r="A42" s="80"/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75"/>
    </row>
    <row r="43" spans="1:16" x14ac:dyDescent="0.25">
      <c r="A43" s="80"/>
      <c r="B43" s="55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75"/>
    </row>
    <row r="44" spans="1:16" x14ac:dyDescent="0.25">
      <c r="A44" s="80"/>
      <c r="B44" s="55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75"/>
    </row>
    <row r="45" spans="1:16" x14ac:dyDescent="0.25">
      <c r="A45" s="80"/>
      <c r="B45" s="55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75"/>
    </row>
    <row r="46" spans="1:16" x14ac:dyDescent="0.25">
      <c r="A46" s="80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75"/>
    </row>
    <row r="47" spans="1:16" ht="18" customHeight="1" x14ac:dyDescent="0.25">
      <c r="A47" s="80"/>
      <c r="B47" s="57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78"/>
    </row>
    <row r="48" spans="1:16" ht="32.25" customHeight="1" x14ac:dyDescent="0.25">
      <c r="A48" s="72">
        <v>44</v>
      </c>
      <c r="B48" s="108" t="s">
        <v>98</v>
      </c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9"/>
    </row>
    <row r="49" spans="1:16" ht="126.75" customHeight="1" x14ac:dyDescent="0.25">
      <c r="A49" s="72">
        <v>45</v>
      </c>
      <c r="B49" s="113" t="s">
        <v>96</v>
      </c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5"/>
    </row>
    <row r="50" spans="1:16" ht="31.5" customHeight="1" x14ac:dyDescent="0.25">
      <c r="A50" s="72">
        <v>46</v>
      </c>
      <c r="B50" s="108" t="s">
        <v>95</v>
      </c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9"/>
    </row>
    <row r="51" spans="1:16" ht="42.75" customHeight="1" x14ac:dyDescent="0.25">
      <c r="A51" s="71">
        <v>47</v>
      </c>
      <c r="B51" s="110" t="s">
        <v>100</v>
      </c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2"/>
    </row>
    <row r="52" spans="1:16" x14ac:dyDescent="0.25">
      <c r="A52" s="76"/>
      <c r="B52" s="55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75"/>
    </row>
    <row r="53" spans="1:16" x14ac:dyDescent="0.25">
      <c r="A53" s="76"/>
      <c r="B53" s="55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75"/>
    </row>
    <row r="54" spans="1:16" x14ac:dyDescent="0.25">
      <c r="A54" s="76"/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75"/>
    </row>
    <row r="55" spans="1:16" x14ac:dyDescent="0.25">
      <c r="A55" s="76"/>
      <c r="B55" s="55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75"/>
    </row>
    <row r="56" spans="1:16" x14ac:dyDescent="0.25">
      <c r="A56" s="76"/>
      <c r="B56" s="55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75"/>
    </row>
    <row r="57" spans="1:16" ht="24.75" customHeight="1" x14ac:dyDescent="0.25">
      <c r="A57" s="77"/>
      <c r="B57" s="57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78"/>
    </row>
    <row r="58" spans="1:16" x14ac:dyDescent="0.25">
      <c r="A58" s="85">
        <v>48</v>
      </c>
      <c r="B58" s="110" t="s">
        <v>102</v>
      </c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2"/>
    </row>
    <row r="59" spans="1:16" ht="46.5" customHeight="1" x14ac:dyDescent="0.25">
      <c r="A59" s="76"/>
      <c r="B59" s="107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9"/>
    </row>
    <row r="60" spans="1:16" x14ac:dyDescent="0.25">
      <c r="A60" s="76"/>
      <c r="B60" s="55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75"/>
    </row>
    <row r="61" spans="1:16" x14ac:dyDescent="0.25">
      <c r="A61" s="76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75"/>
    </row>
    <row r="62" spans="1:16" x14ac:dyDescent="0.25">
      <c r="A62" s="76"/>
      <c r="B62" s="55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75"/>
    </row>
    <row r="63" spans="1:16" x14ac:dyDescent="0.25">
      <c r="A63" s="76"/>
      <c r="B63" s="55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75"/>
    </row>
    <row r="64" spans="1:16" x14ac:dyDescent="0.25">
      <c r="A64" s="76"/>
      <c r="B64" s="55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75"/>
    </row>
    <row r="65" spans="1:16" x14ac:dyDescent="0.25">
      <c r="A65" s="77"/>
      <c r="B65" s="57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78"/>
    </row>
    <row r="66" spans="1:16" x14ac:dyDescent="0.25">
      <c r="A66" s="85">
        <v>49</v>
      </c>
      <c r="B66" s="66" t="s">
        <v>122</v>
      </c>
      <c r="C66" s="66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86"/>
    </row>
    <row r="67" spans="1:16" x14ac:dyDescent="0.25">
      <c r="A67" s="76"/>
      <c r="B67" s="55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75"/>
    </row>
    <row r="68" spans="1:16" x14ac:dyDescent="0.25">
      <c r="A68" s="76"/>
      <c r="B68" s="55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75"/>
    </row>
    <row r="69" spans="1:16" x14ac:dyDescent="0.25">
      <c r="A69" s="76"/>
      <c r="B69" s="55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75"/>
    </row>
    <row r="70" spans="1:16" x14ac:dyDescent="0.25">
      <c r="A70" s="76"/>
      <c r="B70" s="55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75"/>
    </row>
    <row r="71" spans="1:16" x14ac:dyDescent="0.25">
      <c r="A71" s="76"/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75"/>
    </row>
    <row r="72" spans="1:16" x14ac:dyDescent="0.25">
      <c r="A72" s="76"/>
      <c r="B72" s="55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75"/>
    </row>
    <row r="73" spans="1:16" ht="60.75" customHeight="1" x14ac:dyDescent="0.25">
      <c r="A73" s="77"/>
      <c r="B73" s="57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78"/>
    </row>
    <row r="74" spans="1:16" ht="15" customHeight="1" x14ac:dyDescent="0.25">
      <c r="A74" s="85">
        <v>50</v>
      </c>
      <c r="B74" s="67" t="s">
        <v>144</v>
      </c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86"/>
    </row>
    <row r="75" spans="1:16" ht="15" customHeight="1" x14ac:dyDescent="0.25">
      <c r="A75" s="76"/>
      <c r="B75" s="56" t="s">
        <v>143</v>
      </c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75"/>
    </row>
    <row r="76" spans="1:16" ht="15" customHeight="1" x14ac:dyDescent="0.25">
      <c r="A76" s="76"/>
      <c r="B76" s="56" t="s">
        <v>137</v>
      </c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75"/>
    </row>
    <row r="77" spans="1:16" ht="15" customHeight="1" x14ac:dyDescent="0.25">
      <c r="A77" s="77"/>
      <c r="B77" s="58" t="s">
        <v>138</v>
      </c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78"/>
    </row>
    <row r="78" spans="1:16" x14ac:dyDescent="0.25">
      <c r="A78" s="76">
        <v>51</v>
      </c>
      <c r="B78" s="56" t="s">
        <v>145</v>
      </c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75"/>
    </row>
    <row r="79" spans="1:16" x14ac:dyDescent="0.25">
      <c r="A79" s="79">
        <v>52</v>
      </c>
      <c r="B79" s="61" t="s">
        <v>146</v>
      </c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81"/>
    </row>
    <row r="80" spans="1:16" x14ac:dyDescent="0.25">
      <c r="A80" s="87">
        <v>53</v>
      </c>
      <c r="B80" s="66" t="s">
        <v>40</v>
      </c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86"/>
    </row>
    <row r="81" spans="1:16" ht="15" customHeight="1" x14ac:dyDescent="0.25">
      <c r="A81" s="80"/>
      <c r="B81" s="107" t="s">
        <v>123</v>
      </c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9"/>
    </row>
    <row r="82" spans="1:16" x14ac:dyDescent="0.25">
      <c r="A82" s="80"/>
      <c r="B82" s="107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9"/>
    </row>
    <row r="83" spans="1:16" x14ac:dyDescent="0.25">
      <c r="A83" s="80"/>
      <c r="B83" s="107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9"/>
    </row>
    <row r="84" spans="1:16" x14ac:dyDescent="0.25">
      <c r="A84" s="80"/>
      <c r="B84" s="55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75"/>
    </row>
    <row r="85" spans="1:16" x14ac:dyDescent="0.25">
      <c r="A85" s="80"/>
      <c r="B85" s="55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75"/>
    </row>
    <row r="86" spans="1:16" x14ac:dyDescent="0.25">
      <c r="A86" s="80"/>
      <c r="B86" s="55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75"/>
    </row>
    <row r="87" spans="1:16" x14ac:dyDescent="0.25">
      <c r="A87" s="80"/>
      <c r="B87" s="55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75"/>
    </row>
    <row r="88" spans="1:16" x14ac:dyDescent="0.25">
      <c r="A88" s="80"/>
      <c r="B88" s="55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75"/>
    </row>
    <row r="89" spans="1:16" x14ac:dyDescent="0.25">
      <c r="A89" s="80"/>
      <c r="B89" s="55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75"/>
    </row>
    <row r="90" spans="1:16" x14ac:dyDescent="0.25">
      <c r="A90" s="80"/>
      <c r="B90" s="55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75"/>
    </row>
    <row r="91" spans="1:16" x14ac:dyDescent="0.25">
      <c r="A91" s="80"/>
      <c r="B91" s="55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75"/>
    </row>
    <row r="92" spans="1:16" x14ac:dyDescent="0.25">
      <c r="A92" s="80"/>
      <c r="B92" s="55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75"/>
    </row>
    <row r="93" spans="1:16" ht="15.75" thickBot="1" x14ac:dyDescent="0.3">
      <c r="A93" s="88"/>
      <c r="B93" s="89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1"/>
    </row>
    <row r="96" spans="1:16" x14ac:dyDescent="0.25">
      <c r="A96" s="126" t="s">
        <v>149</v>
      </c>
    </row>
  </sheetData>
  <mergeCells count="13">
    <mergeCell ref="B3:P3"/>
    <mergeCell ref="B4:P4"/>
    <mergeCell ref="B5:P5"/>
    <mergeCell ref="B7:P7"/>
    <mergeCell ref="B41:P41"/>
    <mergeCell ref="B81:P83"/>
    <mergeCell ref="B33:P33"/>
    <mergeCell ref="B16:P16"/>
    <mergeCell ref="B58:P59"/>
    <mergeCell ref="B49:P49"/>
    <mergeCell ref="B50:P50"/>
    <mergeCell ref="B51:P51"/>
    <mergeCell ref="B48:P48"/>
  </mergeCells>
  <pageMargins left="0.31496062992125984" right="0.31496062992125984" top="0.78740157480314965" bottom="0.59055118110236227" header="0.31496062992125984" footer="0.31496062992125984"/>
  <pageSetup paperSize="9" scale="6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45867-CE21-4862-AE5B-83B9A098CCA9}">
  <dimension ref="A1:P149"/>
  <sheetViews>
    <sheetView topLeftCell="A127" workbookViewId="0">
      <selection activeCell="J154" sqref="J154"/>
    </sheetView>
  </sheetViews>
  <sheetFormatPr defaultRowHeight="15" x14ac:dyDescent="0.25"/>
  <cols>
    <col min="1" max="1" width="6.7109375" customWidth="1"/>
    <col min="13" max="13" width="10.5703125" customWidth="1"/>
  </cols>
  <sheetData>
    <row r="1" spans="1:16" ht="19.5" thickBot="1" x14ac:dyDescent="0.35">
      <c r="A1" s="54" t="s">
        <v>129</v>
      </c>
    </row>
    <row r="2" spans="1:16" x14ac:dyDescent="0.25">
      <c r="A2" s="95" t="s">
        <v>130</v>
      </c>
      <c r="B2" s="96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</row>
    <row r="3" spans="1:16" x14ac:dyDescent="0.25">
      <c r="A3" s="79">
        <v>1</v>
      </c>
      <c r="B3" s="60" t="s">
        <v>88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81"/>
    </row>
    <row r="4" spans="1:16" x14ac:dyDescent="0.25">
      <c r="A4" s="79">
        <v>2</v>
      </c>
      <c r="B4" s="56" t="s">
        <v>136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75"/>
    </row>
    <row r="5" spans="1:16" x14ac:dyDescent="0.25">
      <c r="A5" s="80">
        <v>3</v>
      </c>
      <c r="B5" s="60" t="s">
        <v>131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81"/>
    </row>
    <row r="6" spans="1:16" x14ac:dyDescent="0.25">
      <c r="A6" s="85">
        <v>4</v>
      </c>
      <c r="B6" s="66" t="s">
        <v>92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86"/>
    </row>
    <row r="7" spans="1:16" ht="90" customHeight="1" x14ac:dyDescent="0.25">
      <c r="A7" s="76"/>
      <c r="B7" s="107" t="s">
        <v>132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1:16" x14ac:dyDescent="0.25">
      <c r="A8" s="76"/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75"/>
    </row>
    <row r="9" spans="1:16" x14ac:dyDescent="0.25">
      <c r="A9" s="76"/>
      <c r="B9" s="55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75"/>
    </row>
    <row r="10" spans="1:16" x14ac:dyDescent="0.25">
      <c r="A10" s="76"/>
      <c r="B10" s="55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75"/>
    </row>
    <row r="11" spans="1:16" x14ac:dyDescent="0.25">
      <c r="A11" s="76"/>
      <c r="B11" s="55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75"/>
    </row>
    <row r="12" spans="1:16" x14ac:dyDescent="0.25">
      <c r="A12" s="76"/>
      <c r="B12" s="55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75"/>
    </row>
    <row r="13" spans="1:16" x14ac:dyDescent="0.25">
      <c r="A13" s="76"/>
      <c r="B13" s="55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75"/>
    </row>
    <row r="14" spans="1:16" x14ac:dyDescent="0.25">
      <c r="A14" s="76"/>
      <c r="B14" s="55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75"/>
    </row>
    <row r="15" spans="1:16" x14ac:dyDescent="0.25">
      <c r="A15" s="76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75"/>
    </row>
    <row r="16" spans="1:16" ht="21.75" customHeight="1" x14ac:dyDescent="0.25">
      <c r="A16" s="76"/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75"/>
    </row>
    <row r="17" spans="1:16" x14ac:dyDescent="0.25">
      <c r="A17" s="77"/>
      <c r="B17" s="57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78"/>
    </row>
    <row r="18" spans="1:16" x14ac:dyDescent="0.25">
      <c r="A18" s="80">
        <v>5</v>
      </c>
      <c r="B18" s="66" t="s">
        <v>93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86"/>
    </row>
    <row r="19" spans="1:16" ht="29.25" customHeight="1" x14ac:dyDescent="0.25">
      <c r="A19" s="80"/>
      <c r="B19" s="107" t="s">
        <v>135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9"/>
    </row>
    <row r="20" spans="1:16" x14ac:dyDescent="0.25">
      <c r="A20" s="80"/>
      <c r="B20" s="55" t="s">
        <v>133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75"/>
    </row>
    <row r="21" spans="1:16" x14ac:dyDescent="0.25">
      <c r="A21" s="80"/>
      <c r="B21" s="55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75"/>
    </row>
    <row r="22" spans="1:16" x14ac:dyDescent="0.25">
      <c r="A22" s="80"/>
      <c r="B22" s="55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75"/>
    </row>
    <row r="23" spans="1:16" x14ac:dyDescent="0.25">
      <c r="A23" s="80"/>
      <c r="B23" s="55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75"/>
    </row>
    <row r="24" spans="1:16" x14ac:dyDescent="0.25">
      <c r="A24" s="80"/>
      <c r="B24" s="55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75"/>
    </row>
    <row r="25" spans="1:16" x14ac:dyDescent="0.25">
      <c r="A25" s="80"/>
      <c r="B25" s="55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75"/>
    </row>
    <row r="26" spans="1:16" x14ac:dyDescent="0.25">
      <c r="A26" s="80"/>
      <c r="B26" s="55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75"/>
    </row>
    <row r="27" spans="1:16" x14ac:dyDescent="0.25">
      <c r="A27" s="80"/>
      <c r="B27" s="55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75"/>
    </row>
    <row r="28" spans="1:16" x14ac:dyDescent="0.25">
      <c r="A28" s="80"/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75"/>
    </row>
    <row r="29" spans="1:16" x14ac:dyDescent="0.25">
      <c r="A29" s="80"/>
      <c r="B29" s="55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75"/>
    </row>
    <row r="30" spans="1:16" x14ac:dyDescent="0.25">
      <c r="A30" s="80"/>
      <c r="B30" s="55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75"/>
    </row>
    <row r="31" spans="1:16" x14ac:dyDescent="0.25">
      <c r="A31" s="80"/>
      <c r="B31" s="57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78"/>
    </row>
    <row r="32" spans="1:16" x14ac:dyDescent="0.25">
      <c r="A32" s="85">
        <v>6</v>
      </c>
      <c r="B32" s="66" t="s">
        <v>94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86"/>
    </row>
    <row r="33" spans="1:16" ht="33.75" customHeight="1" x14ac:dyDescent="0.25">
      <c r="A33" s="76"/>
      <c r="B33" s="107" t="s">
        <v>134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9"/>
    </row>
    <row r="34" spans="1:16" ht="20.25" customHeight="1" x14ac:dyDescent="0.25">
      <c r="A34" s="76"/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75"/>
    </row>
    <row r="35" spans="1:16" x14ac:dyDescent="0.25">
      <c r="A35" s="76"/>
      <c r="B35" s="55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75"/>
    </row>
    <row r="36" spans="1:16" x14ac:dyDescent="0.25">
      <c r="A36" s="76"/>
      <c r="B36" s="55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75"/>
    </row>
    <row r="37" spans="1:16" x14ac:dyDescent="0.25">
      <c r="A37" s="76"/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75"/>
    </row>
    <row r="38" spans="1:16" x14ac:dyDescent="0.25">
      <c r="A38" s="76"/>
      <c r="B38" s="55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75"/>
    </row>
    <row r="39" spans="1:16" x14ac:dyDescent="0.25">
      <c r="A39" s="76"/>
      <c r="B39" s="55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75"/>
    </row>
    <row r="40" spans="1:16" x14ac:dyDescent="0.25">
      <c r="A40" s="76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75"/>
    </row>
    <row r="41" spans="1:16" x14ac:dyDescent="0.25">
      <c r="A41" s="76"/>
      <c r="B41" s="55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75"/>
    </row>
    <row r="42" spans="1:16" x14ac:dyDescent="0.25">
      <c r="A42" s="76"/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75"/>
    </row>
    <row r="43" spans="1:16" x14ac:dyDescent="0.25">
      <c r="A43" s="76"/>
      <c r="B43" s="55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75"/>
    </row>
    <row r="44" spans="1:16" x14ac:dyDescent="0.25">
      <c r="A44" s="77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78"/>
    </row>
    <row r="45" spans="1:16" x14ac:dyDescent="0.25">
      <c r="A45" s="80">
        <v>7</v>
      </c>
      <c r="B45" s="66" t="s">
        <v>84</v>
      </c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86"/>
    </row>
    <row r="46" spans="1:16" ht="15" customHeight="1" x14ac:dyDescent="0.25">
      <c r="A46" s="80"/>
      <c r="B46" s="107" t="s">
        <v>85</v>
      </c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9"/>
    </row>
    <row r="47" spans="1:16" x14ac:dyDescent="0.25">
      <c r="A47" s="80"/>
      <c r="B47" s="107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9"/>
    </row>
    <row r="48" spans="1:16" x14ac:dyDescent="0.25">
      <c r="A48" s="80"/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75"/>
    </row>
    <row r="49" spans="1:16" x14ac:dyDescent="0.25">
      <c r="A49" s="80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75"/>
    </row>
    <row r="50" spans="1:16" x14ac:dyDescent="0.25">
      <c r="A50" s="80"/>
      <c r="B50" s="55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75"/>
    </row>
    <row r="51" spans="1:16" x14ac:dyDescent="0.25">
      <c r="A51" s="80"/>
      <c r="B51" s="55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75"/>
    </row>
    <row r="52" spans="1:16" x14ac:dyDescent="0.25">
      <c r="A52" s="80"/>
      <c r="B52" s="55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75"/>
    </row>
    <row r="53" spans="1:16" x14ac:dyDescent="0.25">
      <c r="A53" s="80"/>
      <c r="B53" s="55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75"/>
    </row>
    <row r="54" spans="1:16" x14ac:dyDescent="0.25">
      <c r="A54" s="80"/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75"/>
    </row>
    <row r="55" spans="1:16" x14ac:dyDescent="0.25">
      <c r="A55" s="80"/>
      <c r="B55" s="55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75"/>
    </row>
    <row r="56" spans="1:16" x14ac:dyDescent="0.25">
      <c r="A56" s="80"/>
      <c r="B56" s="55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75"/>
    </row>
    <row r="57" spans="1:16" x14ac:dyDescent="0.25">
      <c r="A57" s="80"/>
      <c r="B57" s="55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75"/>
    </row>
    <row r="58" spans="1:16" x14ac:dyDescent="0.25">
      <c r="A58" s="80"/>
      <c r="B58" s="55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75"/>
    </row>
    <row r="59" spans="1:16" x14ac:dyDescent="0.25">
      <c r="A59" s="80"/>
      <c r="B59" s="57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78"/>
    </row>
    <row r="60" spans="1:16" x14ac:dyDescent="0.25">
      <c r="A60" s="85">
        <v>8</v>
      </c>
      <c r="B60" s="66" t="s">
        <v>45</v>
      </c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86"/>
    </row>
    <row r="61" spans="1:16" x14ac:dyDescent="0.25">
      <c r="A61" s="76"/>
      <c r="B61" s="55" t="s">
        <v>80</v>
      </c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75"/>
    </row>
    <row r="62" spans="1:16" x14ac:dyDescent="0.25">
      <c r="A62" s="76"/>
      <c r="B62" s="55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75"/>
    </row>
    <row r="63" spans="1:16" x14ac:dyDescent="0.25">
      <c r="A63" s="76"/>
      <c r="B63" s="55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75"/>
    </row>
    <row r="64" spans="1:16" x14ac:dyDescent="0.25">
      <c r="A64" s="76"/>
      <c r="B64" s="55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75"/>
    </row>
    <row r="65" spans="1:16" x14ac:dyDescent="0.25">
      <c r="A65" s="76"/>
      <c r="B65" s="55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75"/>
    </row>
    <row r="66" spans="1:16" x14ac:dyDescent="0.25">
      <c r="A66" s="76"/>
      <c r="B66" s="55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75"/>
    </row>
    <row r="67" spans="1:16" x14ac:dyDescent="0.25">
      <c r="A67" s="76"/>
      <c r="B67" s="55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75"/>
    </row>
    <row r="68" spans="1:16" x14ac:dyDescent="0.25">
      <c r="A68" s="76"/>
      <c r="B68" s="55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75"/>
    </row>
    <row r="69" spans="1:16" x14ac:dyDescent="0.25">
      <c r="A69" s="76"/>
      <c r="B69" s="55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75"/>
    </row>
    <row r="70" spans="1:16" x14ac:dyDescent="0.25">
      <c r="A70" s="76"/>
      <c r="B70" s="55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75"/>
    </row>
    <row r="71" spans="1:16" x14ac:dyDescent="0.25">
      <c r="A71" s="76"/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75"/>
    </row>
    <row r="72" spans="1:16" x14ac:dyDescent="0.25">
      <c r="A72" s="76"/>
      <c r="B72" s="55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75"/>
    </row>
    <row r="73" spans="1:16" x14ac:dyDescent="0.25">
      <c r="A73" s="77"/>
      <c r="B73" s="57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78"/>
    </row>
    <row r="74" spans="1:16" x14ac:dyDescent="0.25">
      <c r="A74" s="80">
        <v>9</v>
      </c>
      <c r="B74" s="66" t="s">
        <v>74</v>
      </c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86"/>
    </row>
    <row r="75" spans="1:16" ht="31.5" customHeight="1" x14ac:dyDescent="0.25">
      <c r="A75" s="80"/>
      <c r="B75" s="107" t="s">
        <v>76</v>
      </c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56"/>
      <c r="O75" s="56"/>
      <c r="P75" s="75"/>
    </row>
    <row r="76" spans="1:16" x14ac:dyDescent="0.25">
      <c r="A76" s="80"/>
      <c r="B76" s="107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56"/>
      <c r="O76" s="56"/>
      <c r="P76" s="75"/>
    </row>
    <row r="77" spans="1:16" x14ac:dyDescent="0.25">
      <c r="A77" s="80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75"/>
    </row>
    <row r="78" spans="1:16" x14ac:dyDescent="0.25">
      <c r="A78" s="80"/>
      <c r="B78" s="55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75"/>
    </row>
    <row r="79" spans="1:16" x14ac:dyDescent="0.25">
      <c r="A79" s="80"/>
      <c r="B79" s="55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75"/>
    </row>
    <row r="80" spans="1:16" x14ac:dyDescent="0.25">
      <c r="A80" s="80"/>
      <c r="B80" s="55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75"/>
    </row>
    <row r="81" spans="1:16" x14ac:dyDescent="0.25">
      <c r="A81" s="80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75"/>
    </row>
    <row r="82" spans="1:16" x14ac:dyDescent="0.25">
      <c r="A82" s="80"/>
      <c r="B82" s="55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75"/>
    </row>
    <row r="83" spans="1:16" x14ac:dyDescent="0.25">
      <c r="A83" s="80"/>
      <c r="B83" s="55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75"/>
    </row>
    <row r="84" spans="1:16" x14ac:dyDescent="0.25">
      <c r="A84" s="80"/>
      <c r="B84" s="55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75"/>
    </row>
    <row r="85" spans="1:16" x14ac:dyDescent="0.25">
      <c r="A85" s="80"/>
      <c r="B85" s="57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78"/>
    </row>
    <row r="86" spans="1:16" x14ac:dyDescent="0.25">
      <c r="A86" s="85">
        <v>10</v>
      </c>
      <c r="B86" s="94" t="s">
        <v>67</v>
      </c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86"/>
    </row>
    <row r="87" spans="1:16" ht="15" customHeight="1" x14ac:dyDescent="0.25">
      <c r="A87" s="76"/>
      <c r="B87" s="119" t="s">
        <v>148</v>
      </c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56"/>
      <c r="N87" s="56"/>
      <c r="O87" s="56"/>
      <c r="P87" s="75"/>
    </row>
    <row r="88" spans="1:16" x14ac:dyDescent="0.25">
      <c r="A88" s="76"/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56"/>
      <c r="N88" s="56"/>
      <c r="O88" s="56"/>
      <c r="P88" s="75"/>
    </row>
    <row r="89" spans="1:16" x14ac:dyDescent="0.25">
      <c r="A89" s="76"/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56"/>
      <c r="N89" s="56"/>
      <c r="O89" s="56"/>
      <c r="P89" s="75"/>
    </row>
    <row r="90" spans="1:16" x14ac:dyDescent="0.25">
      <c r="A90" s="76"/>
      <c r="B90" s="55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75"/>
    </row>
    <row r="91" spans="1:16" x14ac:dyDescent="0.25">
      <c r="A91" s="76"/>
      <c r="B91" s="55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75"/>
    </row>
    <row r="92" spans="1:16" x14ac:dyDescent="0.25">
      <c r="A92" s="76"/>
      <c r="B92" s="55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75"/>
    </row>
    <row r="93" spans="1:16" x14ac:dyDescent="0.25">
      <c r="A93" s="76"/>
      <c r="B93" s="55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75"/>
    </row>
    <row r="94" spans="1:16" x14ac:dyDescent="0.25">
      <c r="A94" s="76"/>
      <c r="B94" s="55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75"/>
    </row>
    <row r="95" spans="1:16" x14ac:dyDescent="0.25">
      <c r="A95" s="76"/>
      <c r="B95" s="55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75"/>
    </row>
    <row r="96" spans="1:16" x14ac:dyDescent="0.25">
      <c r="A96" s="76"/>
      <c r="B96" s="55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75"/>
    </row>
    <row r="97" spans="1:16" x14ac:dyDescent="0.25">
      <c r="A97" s="76"/>
      <c r="B97" s="55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75"/>
    </row>
    <row r="98" spans="1:16" x14ac:dyDescent="0.25">
      <c r="A98" s="77"/>
      <c r="B98" s="57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78"/>
    </row>
    <row r="99" spans="1:16" x14ac:dyDescent="0.25">
      <c r="A99" s="80">
        <v>11</v>
      </c>
      <c r="B99" s="66" t="s">
        <v>68</v>
      </c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86"/>
    </row>
    <row r="100" spans="1:16" ht="14.25" customHeight="1" x14ac:dyDescent="0.25">
      <c r="A100" s="80"/>
      <c r="B100" s="107" t="s">
        <v>77</v>
      </c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56"/>
      <c r="N100" s="56"/>
      <c r="O100" s="56"/>
      <c r="P100" s="75"/>
    </row>
    <row r="101" spans="1:16" x14ac:dyDescent="0.25">
      <c r="A101" s="80"/>
      <c r="B101" s="107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56"/>
      <c r="N101" s="56"/>
      <c r="O101" s="56"/>
      <c r="P101" s="75"/>
    </row>
    <row r="102" spans="1:16" x14ac:dyDescent="0.25">
      <c r="A102" s="80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75"/>
    </row>
    <row r="103" spans="1:16" x14ac:dyDescent="0.25">
      <c r="A103" s="80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75"/>
    </row>
    <row r="104" spans="1:16" x14ac:dyDescent="0.25">
      <c r="A104" s="80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75"/>
    </row>
    <row r="105" spans="1:16" x14ac:dyDescent="0.25">
      <c r="A105" s="80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75"/>
    </row>
    <row r="106" spans="1:16" x14ac:dyDescent="0.25">
      <c r="A106" s="80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75"/>
    </row>
    <row r="107" spans="1:16" ht="11.25" customHeight="1" x14ac:dyDescent="0.25">
      <c r="A107" s="80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75"/>
    </row>
    <row r="108" spans="1:16" ht="11.25" customHeight="1" x14ac:dyDescent="0.25">
      <c r="A108" s="80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75"/>
    </row>
    <row r="109" spans="1:16" ht="11.25" customHeight="1" x14ac:dyDescent="0.25">
      <c r="A109" s="80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78"/>
    </row>
    <row r="110" spans="1:16" x14ac:dyDescent="0.25">
      <c r="A110" s="85">
        <v>12</v>
      </c>
      <c r="B110" s="66" t="s">
        <v>69</v>
      </c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86"/>
    </row>
    <row r="111" spans="1:16" x14ac:dyDescent="0.25">
      <c r="A111" s="76"/>
      <c r="B111" s="55" t="s">
        <v>78</v>
      </c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75"/>
    </row>
    <row r="112" spans="1:16" x14ac:dyDescent="0.25">
      <c r="A112" s="76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75"/>
    </row>
    <row r="113" spans="1:16" x14ac:dyDescent="0.25">
      <c r="A113" s="76"/>
      <c r="B113" s="55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75"/>
    </row>
    <row r="114" spans="1:16" x14ac:dyDescent="0.25">
      <c r="A114" s="76"/>
      <c r="B114" s="55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75"/>
    </row>
    <row r="115" spans="1:16" x14ac:dyDescent="0.25">
      <c r="A115" s="76"/>
      <c r="B115" s="55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75"/>
    </row>
    <row r="116" spans="1:16" x14ac:dyDescent="0.25">
      <c r="A116" s="76"/>
      <c r="B116" s="55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75"/>
    </row>
    <row r="117" spans="1:16" ht="27" customHeight="1" x14ac:dyDescent="0.25">
      <c r="A117" s="77"/>
      <c r="B117" s="57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78"/>
    </row>
    <row r="118" spans="1:16" x14ac:dyDescent="0.25">
      <c r="A118" s="80">
        <v>13</v>
      </c>
      <c r="B118" s="66" t="s">
        <v>70</v>
      </c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86"/>
    </row>
    <row r="119" spans="1:16" x14ac:dyDescent="0.25">
      <c r="A119" s="80"/>
      <c r="B119" s="55" t="s">
        <v>79</v>
      </c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75"/>
    </row>
    <row r="120" spans="1:16" x14ac:dyDescent="0.25">
      <c r="A120" s="80"/>
      <c r="B120" s="55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75"/>
    </row>
    <row r="121" spans="1:16" x14ac:dyDescent="0.25">
      <c r="A121" s="80"/>
      <c r="B121" s="55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75"/>
    </row>
    <row r="122" spans="1:16" x14ac:dyDescent="0.25">
      <c r="A122" s="80"/>
      <c r="B122" s="55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75"/>
    </row>
    <row r="123" spans="1:16" x14ac:dyDescent="0.25">
      <c r="A123" s="80"/>
      <c r="B123" s="55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75"/>
    </row>
    <row r="124" spans="1:16" x14ac:dyDescent="0.25">
      <c r="A124" s="80"/>
      <c r="B124" s="55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75"/>
    </row>
    <row r="125" spans="1:16" x14ac:dyDescent="0.25">
      <c r="A125" s="80"/>
      <c r="B125" s="55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75"/>
    </row>
    <row r="126" spans="1:16" x14ac:dyDescent="0.25">
      <c r="A126" s="80"/>
      <c r="B126" s="55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75"/>
    </row>
    <row r="127" spans="1:16" x14ac:dyDescent="0.25">
      <c r="A127" s="80"/>
      <c r="B127" s="57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78"/>
    </row>
    <row r="128" spans="1:16" x14ac:dyDescent="0.25">
      <c r="A128" s="85">
        <v>14</v>
      </c>
      <c r="B128" s="66" t="s">
        <v>46</v>
      </c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86"/>
    </row>
    <row r="129" spans="1:16" x14ac:dyDescent="0.25">
      <c r="A129" s="76"/>
      <c r="B129" s="55" t="s">
        <v>86</v>
      </c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75"/>
    </row>
    <row r="130" spans="1:16" x14ac:dyDescent="0.25">
      <c r="A130" s="76"/>
      <c r="B130" s="55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75"/>
    </row>
    <row r="131" spans="1:16" x14ac:dyDescent="0.25">
      <c r="A131" s="76"/>
      <c r="B131" s="55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75"/>
    </row>
    <row r="132" spans="1:16" x14ac:dyDescent="0.25">
      <c r="A132" s="76"/>
      <c r="B132" s="55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75"/>
    </row>
    <row r="133" spans="1:16" x14ac:dyDescent="0.25">
      <c r="A133" s="76"/>
      <c r="B133" s="55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75"/>
    </row>
    <row r="134" spans="1:16" x14ac:dyDescent="0.25">
      <c r="A134" s="76"/>
      <c r="B134" s="55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75"/>
    </row>
    <row r="135" spans="1:16" x14ac:dyDescent="0.25">
      <c r="A135" s="77"/>
      <c r="B135" s="57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78"/>
    </row>
    <row r="136" spans="1:16" x14ac:dyDescent="0.25">
      <c r="A136" s="80">
        <v>15</v>
      </c>
      <c r="B136" s="66" t="s">
        <v>47</v>
      </c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86"/>
    </row>
    <row r="137" spans="1:16" x14ac:dyDescent="0.25">
      <c r="A137" s="80"/>
      <c r="B137" s="55" t="s">
        <v>87</v>
      </c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75"/>
    </row>
    <row r="138" spans="1:16" x14ac:dyDescent="0.25">
      <c r="A138" s="80"/>
      <c r="B138" s="55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75"/>
    </row>
    <row r="139" spans="1:16" x14ac:dyDescent="0.25">
      <c r="A139" s="80"/>
      <c r="B139" s="55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75"/>
    </row>
    <row r="140" spans="1:16" x14ac:dyDescent="0.25">
      <c r="A140" s="80"/>
      <c r="B140" s="55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75"/>
    </row>
    <row r="141" spans="1:16" x14ac:dyDescent="0.25">
      <c r="A141" s="80"/>
      <c r="B141" s="55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75"/>
    </row>
    <row r="142" spans="1:16" x14ac:dyDescent="0.25">
      <c r="A142" s="80"/>
      <c r="B142" s="55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75"/>
    </row>
    <row r="143" spans="1:16" x14ac:dyDescent="0.25">
      <c r="A143" s="80"/>
      <c r="B143" s="55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75"/>
    </row>
    <row r="144" spans="1:16" x14ac:dyDescent="0.25">
      <c r="A144" s="80"/>
      <c r="B144" s="55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75"/>
    </row>
    <row r="145" spans="1:16" ht="15.75" thickBot="1" x14ac:dyDescent="0.3">
      <c r="A145" s="88"/>
      <c r="B145" s="89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1"/>
    </row>
    <row r="149" spans="1:16" x14ac:dyDescent="0.25">
      <c r="A149" s="127" t="s">
        <v>149</v>
      </c>
    </row>
  </sheetData>
  <mergeCells count="7">
    <mergeCell ref="B100:L101"/>
    <mergeCell ref="B87:L89"/>
    <mergeCell ref="B7:P7"/>
    <mergeCell ref="B33:P33"/>
    <mergeCell ref="B19:P19"/>
    <mergeCell ref="B46:P47"/>
    <mergeCell ref="B75:M76"/>
  </mergeCells>
  <pageMargins left="0.70866141732283472" right="0.70866141732283472" top="0.78740157480314965" bottom="0.78740157480314965" header="0.31496062992125984" footer="0.31496062992125984"/>
  <pageSetup paperSize="9" scale="6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8"/>
  <sheetViews>
    <sheetView zoomScaleNormal="100" workbookViewId="0">
      <selection activeCell="O27" sqref="O27"/>
    </sheetView>
  </sheetViews>
  <sheetFormatPr defaultRowHeight="15" x14ac:dyDescent="0.25"/>
  <cols>
    <col min="7" max="8" width="13.7109375" customWidth="1"/>
  </cols>
  <sheetData>
    <row r="1" spans="1:8" ht="15.75" x14ac:dyDescent="0.25">
      <c r="A1" s="37" t="s">
        <v>57</v>
      </c>
      <c r="B1" s="3"/>
      <c r="C1" s="3"/>
    </row>
    <row r="3" spans="1:8" ht="15.75" x14ac:dyDescent="0.25">
      <c r="A3" s="38" t="s">
        <v>58</v>
      </c>
    </row>
    <row r="4" spans="1:8" ht="15.75" x14ac:dyDescent="0.25">
      <c r="A4" s="38"/>
    </row>
    <row r="5" spans="1:8" ht="15.75" x14ac:dyDescent="0.25">
      <c r="A5" s="121" t="s">
        <v>61</v>
      </c>
      <c r="B5" s="122"/>
      <c r="C5" s="122"/>
      <c r="D5" s="122"/>
      <c r="E5" s="122"/>
      <c r="F5" s="39" t="s">
        <v>62</v>
      </c>
      <c r="G5" s="39" t="s">
        <v>63</v>
      </c>
      <c r="H5" s="40" t="s">
        <v>64</v>
      </c>
    </row>
    <row r="6" spans="1:8" ht="21.75" customHeight="1" x14ac:dyDescent="0.25">
      <c r="A6" s="4" t="s">
        <v>59</v>
      </c>
      <c r="B6" s="6"/>
      <c r="C6" s="6"/>
      <c r="D6" s="6"/>
      <c r="E6" s="6"/>
      <c r="F6" s="41">
        <v>1</v>
      </c>
      <c r="G6" s="50"/>
      <c r="H6" s="42">
        <f>F6*G6</f>
        <v>0</v>
      </c>
    </row>
    <row r="7" spans="1:8" ht="20.25" customHeight="1" thickBot="1" x14ac:dyDescent="0.3">
      <c r="A7" s="43" t="s">
        <v>60</v>
      </c>
      <c r="B7" s="44"/>
      <c r="C7" s="44"/>
      <c r="D7" s="44"/>
      <c r="E7" s="44"/>
      <c r="F7" s="45">
        <v>1</v>
      </c>
      <c r="G7" s="51"/>
      <c r="H7" s="46">
        <f>F7*G7</f>
        <v>0</v>
      </c>
    </row>
    <row r="8" spans="1:8" ht="15.75" thickBot="1" x14ac:dyDescent="0.3">
      <c r="A8" s="123" t="s">
        <v>65</v>
      </c>
      <c r="B8" s="124"/>
      <c r="C8" s="124"/>
      <c r="D8" s="124"/>
      <c r="E8" s="124"/>
      <c r="F8" s="124"/>
      <c r="G8" s="124"/>
      <c r="H8" s="47">
        <f>H6+H7</f>
        <v>0</v>
      </c>
    </row>
  </sheetData>
  <mergeCells count="2">
    <mergeCell ref="A5:E5"/>
    <mergeCell ref="A8:G8"/>
  </mergeCells>
  <pageMargins left="0.7" right="0.7" top="0.78740157499999996" bottom="0.78740157499999996" header="0.3" footer="0.3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</vt:i4>
      </vt:variant>
    </vt:vector>
  </HeadingPairs>
  <TitlesOfParts>
    <vt:vector size="10" baseType="lpstr">
      <vt:lpstr>Úvod</vt:lpstr>
      <vt:lpstr>Rekapitulace</vt:lpstr>
      <vt:lpstr>Pomůcky</vt:lpstr>
      <vt:lpstr>Pomůcky chemie_ilust.</vt:lpstr>
      <vt:lpstr>Pomůcky techn.v._ilust.obrázky</vt:lpstr>
      <vt:lpstr>Software</vt:lpstr>
      <vt:lpstr>Pomůcky!Oblast_tisku</vt:lpstr>
      <vt:lpstr>Rekapitulace!Oblast_tisku</vt:lpstr>
      <vt:lpstr>Software!Oblast_tisku</vt:lpstr>
      <vt:lpstr>Úvod!Oblast_tisku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Blovska Jitka</cp:lastModifiedBy>
  <cp:lastPrinted>2022-07-12T07:55:29Z</cp:lastPrinted>
  <dcterms:created xsi:type="dcterms:W3CDTF">2017-08-02T12:40:57Z</dcterms:created>
  <dcterms:modified xsi:type="dcterms:W3CDTF">2022-07-12T07:55:36Z</dcterms:modified>
</cp:coreProperties>
</file>