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787" activeTab="1"/>
  </bookViews>
  <sheets>
    <sheet name="Úvod" sheetId="1" r:id="rId1"/>
    <sheet name="Rekapitulace" sheetId="2" r:id="rId2"/>
    <sheet name="1.01 Kuchyňka" sheetId="3" r:id="rId3"/>
    <sheet name="1.24 Učebna fyziky" sheetId="4" r:id="rId4"/>
    <sheet name="3.54 Učebna výtvarné výchovy" sheetId="5" r:id="rId5"/>
    <sheet name="Učebna jazyky- Pavilon 4-1.np" sheetId="6" r:id="rId6"/>
    <sheet name="Učebna jazyky Pavilon1-3np" sheetId="7" r:id="rId7"/>
  </sheets>
  <definedNames>
    <definedName name="_xlnm.Print_Area" localSheetId="2">'1.01 Kuchyňka'!$A$1:$F$243</definedName>
    <definedName name="_xlnm.Print_Area" localSheetId="3">'1.24 Učebna fyziky'!$A$1:$F$171</definedName>
    <definedName name="_xlnm.Print_Area" localSheetId="4">'3.54 Učebna výtvarné výchovy'!$A$1:$F$95</definedName>
    <definedName name="_xlnm.Print_Area" localSheetId="5">'Učebna jazyky- Pavilon 4-1.np'!$A$1:$H$69</definedName>
    <definedName name="_xlnm.Print_Area" localSheetId="6">'Učebna jazyky Pavilon1-3np'!$A$1:$H$65</definedName>
  </definedNames>
  <calcPr fullCalcOnLoad="1"/>
</workbook>
</file>

<file path=xl/sharedStrings.xml><?xml version="1.0" encoding="utf-8"?>
<sst xmlns="http://schemas.openxmlformats.org/spreadsheetml/2006/main" count="989" uniqueCount="263">
  <si>
    <t>Poř.č.</t>
  </si>
  <si>
    <t>šířka</t>
  </si>
  <si>
    <t>Kč/ks</t>
  </si>
  <si>
    <t>Kč celk.bez DPH</t>
  </si>
  <si>
    <t>Skříňka spodní</t>
  </si>
  <si>
    <t>výška</t>
  </si>
  <si>
    <t>Kód</t>
  </si>
  <si>
    <t>hloubka</t>
  </si>
  <si>
    <t>%  DPH</t>
  </si>
  <si>
    <t>Kč celk.vč.DPH</t>
  </si>
  <si>
    <t>SC1</t>
  </si>
  <si>
    <t>ks</t>
  </si>
  <si>
    <t>2x dvířka</t>
  </si>
  <si>
    <t>SC2</t>
  </si>
  <si>
    <t>Skříňka spodní zásuvková</t>
  </si>
  <si>
    <t>SZ2</t>
  </si>
  <si>
    <t>Stůl -boky lamino</t>
  </si>
  <si>
    <t>pracovní deska lamino</t>
  </si>
  <si>
    <t>TL</t>
  </si>
  <si>
    <t xml:space="preserve"> délka   </t>
  </si>
  <si>
    <t>Kč/bm</t>
  </si>
  <si>
    <t>bm</t>
  </si>
  <si>
    <t xml:space="preserve">délka  </t>
  </si>
  <si>
    <t>Pracovní deska</t>
  </si>
  <si>
    <t>Kč/m2</t>
  </si>
  <si>
    <t>HPL MAX</t>
  </si>
  <si>
    <t>HPL</t>
  </si>
  <si>
    <t>COMPAKT tloušťky 15 mm</t>
  </si>
  <si>
    <t>m2</t>
  </si>
  <si>
    <t>Židle kancelářská</t>
  </si>
  <si>
    <t>s loketními opěrkami</t>
  </si>
  <si>
    <t>Laboratorní baterie</t>
  </si>
  <si>
    <t>teplá a studená voda</t>
  </si>
  <si>
    <t>Kabelová průchodka</t>
  </si>
  <si>
    <r>
      <t>Ø</t>
    </r>
    <r>
      <rPr>
        <b/>
        <i/>
        <sz val="10"/>
        <rFont val="Times New Roman CE"/>
        <family val="1"/>
      </rPr>
      <t xml:space="preserve"> 68 mm</t>
    </r>
  </si>
  <si>
    <t>Stojánková baterie</t>
  </si>
  <si>
    <t>chromovaná</t>
  </si>
  <si>
    <t>(1 voda)</t>
  </si>
  <si>
    <t xml:space="preserve"> </t>
  </si>
  <si>
    <t>2x zásuvka</t>
  </si>
  <si>
    <t>Nerezový jednodřez</t>
  </si>
  <si>
    <t>Kameninový dřez</t>
  </si>
  <si>
    <t>vnitřní rozměr 395 x 200 x 395</t>
  </si>
  <si>
    <t>TOF 1000/295</t>
  </si>
  <si>
    <t>Katedra</t>
  </si>
  <si>
    <t>Stoly pro žáky</t>
  </si>
  <si>
    <t>1a</t>
  </si>
  <si>
    <t>1b</t>
  </si>
  <si>
    <t>Demonstrační stůl</t>
  </si>
  <si>
    <t>Kancelářská část</t>
  </si>
  <si>
    <t>13a</t>
  </si>
  <si>
    <t>Středový médiový stůl</t>
  </si>
  <si>
    <t>Skříňka středového</t>
  </si>
  <si>
    <t>médiového pultu</t>
  </si>
  <si>
    <t>zámek</t>
  </si>
  <si>
    <t>(ze 2 ks)</t>
  </si>
  <si>
    <t>Školní žákovská židle</t>
  </si>
  <si>
    <t>pevná výška</t>
  </si>
  <si>
    <t>KARST P</t>
  </si>
  <si>
    <t>3-místný žákovský stůl</t>
  </si>
  <si>
    <t>kovová kostra</t>
  </si>
  <si>
    <t>přední krycí lamino</t>
  </si>
  <si>
    <t>pracovní deska postforming</t>
  </si>
  <si>
    <t>uzamykatelná</t>
  </si>
  <si>
    <t>centrální zámek</t>
  </si>
  <si>
    <t>1x dvířka uzamykatelná</t>
  </si>
  <si>
    <t xml:space="preserve">Žákovská jednotka </t>
  </si>
  <si>
    <t>zdířky malého napětí 0-24V</t>
  </si>
  <si>
    <t>pro instalaci do stolu</t>
  </si>
  <si>
    <t>(bez kabeláže a inst. materiálu)</t>
  </si>
  <si>
    <t>13b</t>
  </si>
  <si>
    <t>Elektrická zásuvka</t>
  </si>
  <si>
    <t>230V 16A</t>
  </si>
  <si>
    <t>stohovatelná</t>
  </si>
  <si>
    <t>Lavice žáci</t>
  </si>
  <si>
    <t>postforming</t>
  </si>
  <si>
    <t>troubu</t>
  </si>
  <si>
    <t>Pracovní deska postforming</t>
  </si>
  <si>
    <t>Pohledové zakrytí přední</t>
  </si>
  <si>
    <t>strany</t>
  </si>
  <si>
    <t>lamino deska</t>
  </si>
  <si>
    <t>(panty vpravo)</t>
  </si>
  <si>
    <t>(místo pravého boku pol. č. 7)</t>
  </si>
  <si>
    <t>Skříňka spodní pro PC</t>
  </si>
  <si>
    <t>1× plná uzamykatelná dvířka</t>
  </si>
  <si>
    <t>v zádech a dvířkách větrací</t>
  </si>
  <si>
    <t>Místo pravého boku stolu</t>
  </si>
  <si>
    <t xml:space="preserve">mřížka, uvnitř 2× zásuvka 230V </t>
  </si>
  <si>
    <t>6a</t>
  </si>
  <si>
    <t>šířka výkl.</t>
  </si>
  <si>
    <t>Sestava vestavných skříní do výklenků</t>
  </si>
  <si>
    <t xml:space="preserve">Sestava vestavných skříní </t>
  </si>
  <si>
    <t>do výklenku š. 1700 mm</t>
  </si>
  <si>
    <t>do výklenku š. 2900 mm</t>
  </si>
  <si>
    <t>Učebna fyziky bez DPH:</t>
  </si>
  <si>
    <t>2a</t>
  </si>
  <si>
    <t>pro lavice</t>
  </si>
  <si>
    <t xml:space="preserve">Regulovatelný zdroj napětí </t>
  </si>
  <si>
    <t>0-24V / 10A</t>
  </si>
  <si>
    <t>plná uzamykatelná dvířka</t>
  </si>
  <si>
    <t>Učebna výtvarné výchovy 3.54</t>
  </si>
  <si>
    <t>Skříňka na PC</t>
  </si>
  <si>
    <t>Uzamykatelná skříňka pro PC</t>
  </si>
  <si>
    <t>Lamino stůl s ABS hranou,</t>
  </si>
  <si>
    <t>po obou stranách 4× zásuvka</t>
  </si>
  <si>
    <t>s centrálním zámkem, přední</t>
  </si>
  <si>
    <t>clona</t>
  </si>
  <si>
    <t>Učitelská židle</t>
  </si>
  <si>
    <t>plynový píst, kolečka</t>
  </si>
  <si>
    <t>Žákovská lavice - výškově stavit.</t>
  </si>
  <si>
    <t>kovová kostra, laminovaná</t>
  </si>
  <si>
    <t>dřevotřísk. deska se zaoblenými</t>
  </si>
  <si>
    <t>rohy, 2× odkládací koš</t>
  </si>
  <si>
    <t>5-7</t>
  </si>
  <si>
    <t>Žákovská židle</t>
  </si>
  <si>
    <t>velikost</t>
  </si>
  <si>
    <t>sedák i opěrák z přírodní</t>
  </si>
  <si>
    <t>překližky ošetřené PUR lakem</t>
  </si>
  <si>
    <t>Sestava skříní u zadní stěny</t>
  </si>
  <si>
    <t>sestavu, výsuv na klávesnici</t>
  </si>
  <si>
    <t>kabelové průchodky,</t>
  </si>
  <si>
    <t>pohledová záda,kolečka s brzdou</t>
  </si>
  <si>
    <t>Skříň vysoká kombinovaná</t>
  </si>
  <si>
    <t>spodní část 2× plná uzamyk. dv.</t>
  </si>
  <si>
    <t>horní část otevřená policová</t>
  </si>
  <si>
    <t>3× stavitelná police, 1× pevná</t>
  </si>
  <si>
    <t>1900</t>
  </si>
  <si>
    <t>Učebna výtvarné výchovy bez DPH:</t>
  </si>
  <si>
    <t>1.01 - Kuchyňka</t>
  </si>
  <si>
    <t>Sestava jídelních stolů</t>
  </si>
  <si>
    <t xml:space="preserve">Jídelní stůl </t>
  </si>
  <si>
    <t>stolová deska lamino tl. 18 mm,</t>
  </si>
  <si>
    <t xml:space="preserve"> ABS hrany, kovové nohy</t>
  </si>
  <si>
    <t>kovová kostra, plastový</t>
  </si>
  <si>
    <t xml:space="preserve">omyvatelný sedák a opěrák </t>
  </si>
  <si>
    <t xml:space="preserve">Jídelní židle </t>
  </si>
  <si>
    <t>nostnost</t>
  </si>
  <si>
    <t>100kg</t>
  </si>
  <si>
    <t>Kancelářská sestava</t>
  </si>
  <si>
    <t>PC stůl</t>
  </si>
  <si>
    <t>lamino stůl s uzamykatelnou</t>
  </si>
  <si>
    <t>skříňkou na PC</t>
  </si>
  <si>
    <t>kabelová průchodka</t>
  </si>
  <si>
    <t>loketní opěrky, plynový píst</t>
  </si>
  <si>
    <t>kolečka</t>
  </si>
  <si>
    <t>Mycí centrum</t>
  </si>
  <si>
    <t>Nerezový mycí stůl</t>
  </si>
  <si>
    <t>1× police</t>
  </si>
  <si>
    <t>pd zvýšené okraje, zadní lem</t>
  </si>
  <si>
    <t xml:space="preserve">křídlové dveře, 1× police </t>
  </si>
  <si>
    <t>1× dřez 450×450×250 mm</t>
  </si>
  <si>
    <t>Nerezová nástěnná police</t>
  </si>
  <si>
    <t>jednoetážová pevná</t>
  </si>
  <si>
    <t>sendvičová konstrukce</t>
  </si>
  <si>
    <t>Rohová sestava vedle mycího centra</t>
  </si>
  <si>
    <t>1× mělká zásuvka</t>
  </si>
  <si>
    <t>2× hluboká zásuvka</t>
  </si>
  <si>
    <t>Vestavná myčka</t>
  </si>
  <si>
    <t>nádobí</t>
  </si>
  <si>
    <t>min en. třída A++</t>
  </si>
  <si>
    <t>Karuselová rohová skříňka</t>
  </si>
  <si>
    <t>1× otočný karusel (2 police)</t>
  </si>
  <si>
    <t xml:space="preserve">délka </t>
  </si>
  <si>
    <t>(rohová ze 2 ks)</t>
  </si>
  <si>
    <t>Stojánková páková baterie</t>
  </si>
  <si>
    <t>2 vody</t>
  </si>
  <si>
    <t>Skříňka horní závěsná</t>
  </si>
  <si>
    <t>1× plná dvířka</t>
  </si>
  <si>
    <t>2× police</t>
  </si>
  <si>
    <t>Skříňka horní závěsná rohová</t>
  </si>
  <si>
    <t>2× plná dvířka</t>
  </si>
  <si>
    <t>Rohová sestava vpravo</t>
  </si>
  <si>
    <t>Skříň vysoká</t>
  </si>
  <si>
    <t>pro vestavné spotřebiče</t>
  </si>
  <si>
    <t>(1× pro MW)</t>
  </si>
  <si>
    <t>(1× pro lednici)</t>
  </si>
  <si>
    <t>Vestavná mikrovlná</t>
  </si>
  <si>
    <t>trouba</t>
  </si>
  <si>
    <t>Vestavná lednice</t>
  </si>
  <si>
    <t>kombinovaná</t>
  </si>
  <si>
    <t>Varné centrum</t>
  </si>
  <si>
    <t>pro vestavnou</t>
  </si>
  <si>
    <t>Vestavná trouba</t>
  </si>
  <si>
    <t>Varná deska</t>
  </si>
  <si>
    <t>2× zásuvka pod pd</t>
  </si>
  <si>
    <t>Snížená</t>
  </si>
  <si>
    <t>pracovní deska</t>
  </si>
  <si>
    <t>2× stolová noha, úhelníky</t>
  </si>
  <si>
    <t>spodní zásuvka</t>
  </si>
  <si>
    <t>Cvičná kuchyňka bez DPH:</t>
  </si>
  <si>
    <t>12a</t>
  </si>
  <si>
    <t>plnovýsuv s tlumením a krycím</t>
  </si>
  <si>
    <t>Vestavný odpadkový koš 19+30 l</t>
  </si>
  <si>
    <t>plechem.</t>
  </si>
  <si>
    <t>výsuv koše současně se skříňkou,</t>
  </si>
  <si>
    <t>1× hluboká zásuvka pro pol. 12a</t>
  </si>
  <si>
    <t>21a</t>
  </si>
  <si>
    <t>1× hluboká zásuvka pro pol. 21a</t>
  </si>
  <si>
    <t>ÚVOD</t>
  </si>
  <si>
    <t xml:space="preserve">Pokud se v dokumentaci vyskytnou konkrétní názvy výrobků, jsou uvedeny pouze jako příklad minimálního technického standardu a je možné je nahradit srovnatelnými výrobky od jiných výrobců.
</t>
  </si>
  <si>
    <t>Vybavení školních učeben bylo konzultováno s firmou HELAGO-CZ, s.r.o.</t>
  </si>
  <si>
    <t>sídlo firmy: Kladská 1082/67, 500 03 Hradec Králové 3, tel.: 495 220 229</t>
  </si>
  <si>
    <t>e-mail:info@helago-cz.cz; web:www.helago-cz.cz</t>
  </si>
  <si>
    <t>REKAPITULACE</t>
  </si>
  <si>
    <t>Poř. číslo</t>
  </si>
  <si>
    <t>Název</t>
  </si>
  <si>
    <t>Cena bez DPH</t>
  </si>
  <si>
    <t>Cena s DPH</t>
  </si>
  <si>
    <t>(Kč)</t>
  </si>
  <si>
    <t>CELKEM</t>
  </si>
  <si>
    <t>M 1.24 - Učebna fyziky</t>
  </si>
  <si>
    <t>J.cena</t>
  </si>
  <si>
    <t>%</t>
  </si>
  <si>
    <t>Celkem</t>
  </si>
  <si>
    <t>bez DPH</t>
  </si>
  <si>
    <t>DPH</t>
  </si>
  <si>
    <t>s DPH</t>
  </si>
  <si>
    <t>Učebna jazyky- Pavilon 4-1.np</t>
  </si>
  <si>
    <t>nábytková část</t>
  </si>
  <si>
    <t>1</t>
  </si>
  <si>
    <r>
      <t xml:space="preserve">Katedra multimediální s AV skříňkou, celodřevěná, 76x160x68cm, prac.deska 25mm s </t>
    </r>
    <r>
      <rPr>
        <sz val="10"/>
        <color indexed="8"/>
        <rFont val="Calibri"/>
        <family val="2"/>
      </rPr>
      <t>PUR hranou. V praco</t>
    </r>
    <r>
      <rPr>
        <sz val="10"/>
        <rFont val="Calibri"/>
        <family val="2"/>
      </rPr>
      <t xml:space="preserve">vní desce stolu bude průchodka průměru 70mm pro kabeláž pro monitor. Konstrukce katedry z LTD 18mm, dvojitá záda pro vedení veškeré kabeláže. Pojezd pro klávesnici pod pracovní deskou, 5x zásuvka 230V
PC box: šíře 30cm, ve spodní části jekl 40x20mm, v horní části PC boxu stavitelná police, v zadní části PC boxu odvětrování perforovaným plechem (velikost otvoru min.7mm max.10mm). 
Roletová skříňka pro AV techniku: šíře 60cm, ve spodní části jekl 40x20mm, 2x stavitelné police, horizontální roletová dvířka se zámkem.
Kovové prvky budou upraveny vypalovací barvou RAL dle výběru. </t>
    </r>
  </si>
  <si>
    <t>2</t>
  </si>
  <si>
    <t>Židle učitelská částečně čalouněná</t>
  </si>
  <si>
    <t>3</t>
  </si>
  <si>
    <t>Židle na plynovém pístu, plastová skořepina</t>
  </si>
  <si>
    <t>4</t>
  </si>
  <si>
    <t>Stůl 76x120x60 cm pro jazyk.učebnu, perforovaný plech, horní deska 25mm MDF s PUR litou hranou, 2x zásuvka 230V</t>
  </si>
  <si>
    <t>5</t>
  </si>
  <si>
    <t>Stůl rohový 76x60x60 cm pro jazyk.učebnu, horní deska 25mm MDF s PUR litou hranou</t>
  </si>
  <si>
    <t>6</t>
  </si>
  <si>
    <t>Stůl 76x70x60 cm pro jazyk.učebnu, perforovaný plech, horní deska 25mm MDF s PUR litou hranou, 1x zásuvka 230V</t>
  </si>
  <si>
    <t>Prostup nábytkem - kanál pro dvoustůl</t>
  </si>
  <si>
    <t>Prostup nábytkem - kanál pro jednostůl</t>
  </si>
  <si>
    <t>7</t>
  </si>
  <si>
    <t>Skříň 200x90x43 cm, horní část prosklená se zámkem, dolní část uzavřená, dvoudveřová, zámky</t>
  </si>
  <si>
    <t>8</t>
  </si>
  <si>
    <t>Skříň dvoudvéřová uzavřená s policemi, r.200x100x43cm, zámky</t>
  </si>
  <si>
    <t>9</t>
  </si>
  <si>
    <t>Skříň kombinovaná s policemi, dole dveře,r.200x60x43cm, zámky</t>
  </si>
  <si>
    <t>MONTÁŽ (roznesení, ustavení, montáž a kotvení nábytku)</t>
  </si>
  <si>
    <t>Technické komponenty</t>
  </si>
  <si>
    <t>Sluchátka Maestro: s vysokou mechanickou odolností (případ rozsednutí, pádu, zkroucení mikrofonního držáku), dynamický mikrofon, velké náušníky pro izolovaný odposlech, individuální regulace hlasitosti digitálním zesilovačem ovládaným dvěma tlačítky na vnějším krytu sluchátka.</t>
  </si>
  <si>
    <t>prodlužovací kabel vinutý</t>
  </si>
  <si>
    <t>propojovací kabel /student/</t>
  </si>
  <si>
    <t>Go Sound: Nahrávací software pro záznam zvukových a hlasových projevů studentů s možností okamžité přehrávky, vlastní grafický výstup s okamžitým ovládáním z plochy, ovládání všech funkcí ovládacího pultu, kompatibilní s jazykovou laboratoří</t>
  </si>
  <si>
    <t>Ostatní náklady</t>
  </si>
  <si>
    <t>instalace kompletní vč. materiálu pro rozvody sítě 230V v rámci žákovských pracovišť</t>
  </si>
  <si>
    <t>Doprava celková</t>
  </si>
  <si>
    <t>Učebna jazyky Pavilon1-3np</t>
  </si>
  <si>
    <t>Nábytková část</t>
  </si>
  <si>
    <t xml:space="preserve">Consett Pair: Ovládací pult pro učitele s požadovanými funkcemi- individuální odposlech zadaného žáka, identifikace odposlechu, univerzální vstup externího audia, audiodabing externího vstupu, dělení žáků do dvou skupin, možnost připojení do jiné učebny-přenosnost ovládacího pultu, možnost párování studentů nezávisle v každé polovině učebny s identifikací spojení přímo na monitoru barevnými spojovacími čarami s identifikací spojení párů v seznamu žáků, jmenný seznam studentů všech tříd, všechny funkce nutno zobrazit na monitoru učitele s reálným uspořádáním dispozice učebny. Oslovení všech studentů přes mikrofon.
</t>
  </si>
  <si>
    <t>10</t>
  </si>
  <si>
    <t>11</t>
  </si>
  <si>
    <t>12</t>
  </si>
  <si>
    <t>13</t>
  </si>
  <si>
    <t>14</t>
  </si>
  <si>
    <t>15</t>
  </si>
  <si>
    <t>16</t>
  </si>
  <si>
    <t>Stůl 76x120x60 cm pro jazyk.učebnu, horní deska 25mm MDF s PUR litou hranou, 2x zásuvka 230V</t>
  </si>
  <si>
    <t>Stůl 76x70x60 cm pro jazyk.učebnu, horní deska 25mm MDF s PUR litou hranou, 1x zásuvka 230V</t>
  </si>
  <si>
    <t>6b</t>
  </si>
  <si>
    <t>9a</t>
  </si>
  <si>
    <t>Consett Pair: Ovládací pult pro učitele s požadovanými funkcemi- individuální odposlech zadaného žáka, identifikace odposlechu, univerzální vstup externího audia, audiodabing externího vstupu, dělení žáků do dvou skupin, možnost připojení do jiné učebny-přenosnost ovládacího pultu, možnost párování studentů nezávisle v každé polovině učebny s identifikací spojení přímo na monitoru barevnými spojovacími čarami s identifikací spojení párů v seznamu žáků, jmenný seznam studentů všech tříd, všechny funkce nutno zobrazit na monitoru učitele s reálným uspořádáním dispozice učebny. Oslovení všech studentů přes mikrofon.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</si>
</sst>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\ [$Sk-41B]_-;\-* #,##0.00\ [$Sk-41B]_-;_-* &quot;-&quot;??\ [$Sk-41B]_-;_-@_-"/>
    <numFmt numFmtId="167" formatCode="_-* #,##0.00\ [$€-1]_-;\-* #,##0.00\ [$€-1]_-;_-* &quot;-&quot;??\ [$€-1]_-;_-@_-"/>
    <numFmt numFmtId="168" formatCode="#,##0.00\ &quot;Kč&quot;"/>
    <numFmt numFmtId="169" formatCode="#,##0\ &quot;Kč&quot;"/>
    <numFmt numFmtId="170" formatCode="#,##0&quot; Kč&quot;"/>
  </numFmts>
  <fonts count="60">
    <font>
      <sz val="10"/>
      <name val="Arial"/>
      <family val="0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8"/>
      <name val="Verdana"/>
      <family val="2"/>
    </font>
    <font>
      <sz val="10"/>
      <color indexed="8"/>
      <name val="Calibri"/>
      <family val="2"/>
    </font>
    <font>
      <sz val="10"/>
      <name val="Arial CE"/>
      <family val="2"/>
    </font>
    <font>
      <sz val="10"/>
      <name val="DIN Next LT Pro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19" fillId="0" borderId="0">
      <alignment/>
      <protection/>
    </xf>
    <xf numFmtId="0" fontId="17" fillId="0" borderId="0">
      <alignment/>
      <protection/>
    </xf>
    <xf numFmtId="0" fontId="5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13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13" borderId="0" xfId="0" applyFill="1" applyAlignment="1">
      <alignment/>
    </xf>
    <xf numFmtId="0" fontId="0" fillId="13" borderId="0" xfId="0" applyFont="1" applyFill="1" applyAlignment="1">
      <alignment/>
    </xf>
    <xf numFmtId="168" fontId="6" fillId="0" borderId="18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49" fontId="3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/>
    </xf>
    <xf numFmtId="165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9" xfId="0" applyFont="1" applyBorder="1" applyAlignment="1">
      <alignment/>
    </xf>
    <xf numFmtId="169" fontId="12" fillId="0" borderId="19" xfId="0" applyNumberFormat="1" applyFont="1" applyBorder="1" applyAlignment="1">
      <alignment/>
    </xf>
    <xf numFmtId="169" fontId="12" fillId="0" borderId="20" xfId="0" applyNumberFormat="1" applyFont="1" applyBorder="1" applyAlignment="1">
      <alignment/>
    </xf>
    <xf numFmtId="169" fontId="13" fillId="0" borderId="22" xfId="0" applyNumberFormat="1" applyFont="1" applyBorder="1" applyAlignment="1">
      <alignment/>
    </xf>
    <xf numFmtId="169" fontId="13" fillId="0" borderId="23" xfId="0" applyNumberFormat="1" applyFont="1" applyBorder="1" applyAlignment="1">
      <alignment/>
    </xf>
    <xf numFmtId="0" fontId="16" fillId="0" borderId="24" xfId="47" applyFont="1" applyBorder="1" applyAlignment="1">
      <alignment horizontal="left" vertical="center" wrapText="1"/>
      <protection/>
    </xf>
    <xf numFmtId="0" fontId="17" fillId="0" borderId="25" xfId="47" applyBorder="1" applyAlignment="1">
      <alignment horizontal="left" vertical="center" wrapText="1"/>
      <protection/>
    </xf>
    <xf numFmtId="0" fontId="14" fillId="35" borderId="26" xfId="46" applyFont="1" applyFill="1" applyBorder="1" applyAlignment="1">
      <alignment horizontal="center" vertical="center"/>
      <protection/>
    </xf>
    <xf numFmtId="3" fontId="14" fillId="35" borderId="27" xfId="46" applyNumberFormat="1" applyFont="1" applyFill="1" applyBorder="1" applyAlignment="1">
      <alignment horizontal="center" vertical="center"/>
      <protection/>
    </xf>
    <xf numFmtId="0" fontId="16" fillId="0" borderId="0" xfId="46" applyFont="1">
      <alignment/>
      <protection/>
    </xf>
    <xf numFmtId="0" fontId="19" fillId="0" borderId="0" xfId="46">
      <alignment/>
      <protection/>
    </xf>
    <xf numFmtId="0" fontId="14" fillId="35" borderId="24" xfId="46" applyFont="1" applyFill="1" applyBorder="1" applyAlignment="1">
      <alignment horizontal="center" vertical="center"/>
      <protection/>
    </xf>
    <xf numFmtId="3" fontId="14" fillId="35" borderId="28" xfId="46" applyNumberFormat="1" applyFont="1" applyFill="1" applyBorder="1" applyAlignment="1">
      <alignment horizontal="center" vertical="center"/>
      <protection/>
    </xf>
    <xf numFmtId="49" fontId="14" fillId="35" borderId="29" xfId="46" applyNumberFormat="1" applyFont="1" applyFill="1" applyBorder="1" applyAlignment="1">
      <alignment horizontal="left" vertical="center"/>
      <protection/>
    </xf>
    <xf numFmtId="0" fontId="15" fillId="35" borderId="30" xfId="46" applyFont="1" applyFill="1" applyBorder="1" applyAlignment="1">
      <alignment horizontal="left" vertical="center"/>
      <protection/>
    </xf>
    <xf numFmtId="49" fontId="16" fillId="0" borderId="29" xfId="46" applyNumberFormat="1" applyFont="1" applyBorder="1" applyAlignment="1">
      <alignment horizontal="center" vertical="center"/>
      <protection/>
    </xf>
    <xf numFmtId="0" fontId="14" fillId="36" borderId="25" xfId="46" applyFont="1" applyFill="1" applyBorder="1" applyAlignment="1">
      <alignment horizontal="left" vertical="center" wrapText="1"/>
      <protection/>
    </xf>
    <xf numFmtId="0" fontId="16" fillId="0" borderId="24" xfId="46" applyFont="1" applyBorder="1" applyAlignment="1">
      <alignment horizontal="center" vertical="center"/>
      <protection/>
    </xf>
    <xf numFmtId="3" fontId="16" fillId="0" borderId="24" xfId="46" applyNumberFormat="1" applyFont="1" applyBorder="1" applyAlignment="1">
      <alignment vertical="center"/>
      <protection/>
    </xf>
    <xf numFmtId="3" fontId="16" fillId="0" borderId="24" xfId="46" applyNumberFormat="1" applyFont="1" applyBorder="1" applyAlignment="1">
      <alignment vertical="center" wrapText="1"/>
      <protection/>
    </xf>
    <xf numFmtId="3" fontId="16" fillId="0" borderId="28" xfId="46" applyNumberFormat="1" applyFont="1" applyBorder="1" applyAlignment="1">
      <alignment vertical="center"/>
      <protection/>
    </xf>
    <xf numFmtId="0" fontId="16" fillId="0" borderId="0" xfId="46" applyFont="1" applyAlignment="1">
      <alignment vertical="center"/>
      <protection/>
    </xf>
    <xf numFmtId="0" fontId="19" fillId="0" borderId="0" xfId="46" applyAlignment="1">
      <alignment vertical="center"/>
      <protection/>
    </xf>
    <xf numFmtId="49" fontId="16" fillId="0" borderId="31" xfId="46" applyNumberFormat="1" applyFont="1" applyBorder="1" applyAlignment="1">
      <alignment horizontal="center" vertical="center"/>
      <protection/>
    </xf>
    <xf numFmtId="1" fontId="16" fillId="0" borderId="24" xfId="46" applyNumberFormat="1" applyFont="1" applyBorder="1" applyAlignment="1">
      <alignment horizontal="center" vertical="center"/>
      <protection/>
    </xf>
    <xf numFmtId="0" fontId="20" fillId="0" borderId="0" xfId="46" applyFont="1">
      <alignment/>
      <protection/>
    </xf>
    <xf numFmtId="0" fontId="16" fillId="0" borderId="24" xfId="46" applyFont="1" applyBorder="1" applyAlignment="1">
      <alignment horizontal="center" vertical="center" wrapText="1"/>
      <protection/>
    </xf>
    <xf numFmtId="0" fontId="16" fillId="0" borderId="25" xfId="46" applyFont="1" applyBorder="1" applyAlignment="1">
      <alignment vertical="center" wrapText="1"/>
      <protection/>
    </xf>
    <xf numFmtId="0" fontId="16" fillId="0" borderId="24" xfId="46" applyFont="1" applyBorder="1" applyAlignment="1">
      <alignment horizontal="left" vertical="center" wrapText="1"/>
      <protection/>
    </xf>
    <xf numFmtId="0" fontId="16" fillId="0" borderId="24" xfId="46" applyFont="1" applyBorder="1" applyAlignment="1">
      <alignment vertical="center" wrapText="1"/>
      <protection/>
    </xf>
    <xf numFmtId="0" fontId="17" fillId="0" borderId="30" xfId="46" applyFont="1" applyBorder="1" applyAlignment="1">
      <alignment vertical="center" wrapText="1"/>
      <protection/>
    </xf>
    <xf numFmtId="0" fontId="16" fillId="0" borderId="24" xfId="46" applyFont="1" applyBorder="1" applyAlignment="1">
      <alignment vertical="center"/>
      <protection/>
    </xf>
    <xf numFmtId="0" fontId="14" fillId="37" borderId="24" xfId="46" applyFont="1" applyFill="1" applyBorder="1" applyAlignment="1">
      <alignment horizontal="left" vertical="center"/>
      <protection/>
    </xf>
    <xf numFmtId="0" fontId="16" fillId="38" borderId="24" xfId="46" applyFont="1" applyFill="1" applyBorder="1" applyAlignment="1">
      <alignment horizontal="center" vertical="center"/>
      <protection/>
    </xf>
    <xf numFmtId="0" fontId="20" fillId="0" borderId="0" xfId="46" applyFont="1" applyAlignment="1">
      <alignment vertical="center"/>
      <protection/>
    </xf>
    <xf numFmtId="0" fontId="16" fillId="0" borderId="29" xfId="46" applyFont="1" applyBorder="1" applyAlignment="1">
      <alignment horizontal="center" vertical="center"/>
      <protection/>
    </xf>
    <xf numFmtId="49" fontId="15" fillId="35" borderId="32" xfId="46" applyNumberFormat="1" applyFont="1" applyFill="1" applyBorder="1" applyAlignment="1">
      <alignment horizontal="center" vertical="center"/>
      <protection/>
    </xf>
    <xf numFmtId="0" fontId="14" fillId="35" borderId="33" xfId="46" applyFont="1" applyFill="1" applyBorder="1">
      <alignment/>
      <protection/>
    </xf>
    <xf numFmtId="0" fontId="16" fillId="35" borderId="33" xfId="46" applyFont="1" applyFill="1" applyBorder="1" applyAlignment="1">
      <alignment horizontal="center"/>
      <protection/>
    </xf>
    <xf numFmtId="1" fontId="16" fillId="35" borderId="33" xfId="46" applyNumberFormat="1" applyFont="1" applyFill="1" applyBorder="1" applyAlignment="1">
      <alignment vertical="center"/>
      <protection/>
    </xf>
    <xf numFmtId="0" fontId="16" fillId="35" borderId="33" xfId="46" applyFont="1" applyFill="1" applyBorder="1" applyAlignment="1">
      <alignment horizontal="center" vertical="center"/>
      <protection/>
    </xf>
    <xf numFmtId="170" fontId="15" fillId="35" borderId="33" xfId="46" applyNumberFormat="1" applyFont="1" applyFill="1" applyBorder="1" applyAlignment="1">
      <alignment vertical="center"/>
      <protection/>
    </xf>
    <xf numFmtId="170" fontId="15" fillId="35" borderId="34" xfId="46" applyNumberFormat="1" applyFont="1" applyFill="1" applyBorder="1" applyAlignment="1">
      <alignment vertical="center"/>
      <protection/>
    </xf>
    <xf numFmtId="49" fontId="16" fillId="0" borderId="0" xfId="46" applyNumberFormat="1" applyFont="1" applyAlignment="1">
      <alignment horizontal="left" vertical="center"/>
      <protection/>
    </xf>
    <xf numFmtId="0" fontId="21" fillId="0" borderId="0" xfId="46" applyFont="1" applyAlignment="1">
      <alignment vertical="center"/>
      <protection/>
    </xf>
    <xf numFmtId="49" fontId="19" fillId="0" borderId="0" xfId="46" applyNumberFormat="1">
      <alignment/>
      <protection/>
    </xf>
    <xf numFmtId="3" fontId="19" fillId="0" borderId="0" xfId="46" applyNumberFormat="1">
      <alignment/>
      <protection/>
    </xf>
    <xf numFmtId="49" fontId="16" fillId="0" borderId="35" xfId="46" applyNumberFormat="1" applyFont="1" applyBorder="1" applyAlignment="1">
      <alignment horizontal="center" vertical="center"/>
      <protection/>
    </xf>
    <xf numFmtId="0" fontId="16" fillId="0" borderId="36" xfId="46" applyFont="1" applyBorder="1" applyAlignment="1">
      <alignment vertical="center" wrapText="1"/>
      <protection/>
    </xf>
    <xf numFmtId="0" fontId="16" fillId="0" borderId="36" xfId="46" applyFont="1" applyBorder="1" applyAlignment="1">
      <alignment horizontal="center" vertical="center"/>
      <protection/>
    </xf>
    <xf numFmtId="3" fontId="16" fillId="0" borderId="36" xfId="46" applyNumberFormat="1" applyFont="1" applyBorder="1" applyAlignment="1">
      <alignment vertical="center"/>
      <protection/>
    </xf>
    <xf numFmtId="1" fontId="16" fillId="0" borderId="36" xfId="46" applyNumberFormat="1" applyFont="1" applyBorder="1" applyAlignment="1">
      <alignment horizontal="center" vertical="center"/>
      <protection/>
    </xf>
    <xf numFmtId="3" fontId="16" fillId="0" borderId="36" xfId="46" applyNumberFormat="1" applyFont="1" applyBorder="1" applyAlignment="1">
      <alignment vertical="center" wrapText="1"/>
      <protection/>
    </xf>
    <xf numFmtId="3" fontId="16" fillId="0" borderId="37" xfId="46" applyNumberFormat="1" applyFont="1" applyBorder="1" applyAlignment="1">
      <alignment vertical="center"/>
      <protection/>
    </xf>
    <xf numFmtId="49" fontId="16" fillId="0" borderId="38" xfId="46" applyNumberFormat="1" applyFont="1" applyBorder="1" applyAlignment="1">
      <alignment horizontal="center" vertical="center"/>
      <protection/>
    </xf>
    <xf numFmtId="0" fontId="14" fillId="37" borderId="39" xfId="46" applyFont="1" applyFill="1" applyBorder="1" applyAlignment="1">
      <alignment horizontal="left" vertical="center"/>
      <protection/>
    </xf>
    <xf numFmtId="0" fontId="16" fillId="0" borderId="39" xfId="46" applyFont="1" applyBorder="1" applyAlignment="1">
      <alignment horizontal="center" vertical="center"/>
      <protection/>
    </xf>
    <xf numFmtId="3" fontId="16" fillId="0" borderId="39" xfId="46" applyNumberFormat="1" applyFont="1" applyBorder="1" applyAlignment="1">
      <alignment vertical="center"/>
      <protection/>
    </xf>
    <xf numFmtId="1" fontId="16" fillId="0" borderId="39" xfId="46" applyNumberFormat="1" applyFont="1" applyBorder="1" applyAlignment="1">
      <alignment horizontal="center" vertical="center"/>
      <protection/>
    </xf>
    <xf numFmtId="3" fontId="16" fillId="0" borderId="39" xfId="46" applyNumberFormat="1" applyFont="1" applyBorder="1" applyAlignment="1">
      <alignment vertical="center" wrapText="1"/>
      <protection/>
    </xf>
    <xf numFmtId="3" fontId="16" fillId="0" borderId="40" xfId="46" applyNumberFormat="1" applyFont="1" applyBorder="1" applyAlignment="1">
      <alignment vertical="center"/>
      <protection/>
    </xf>
    <xf numFmtId="0" fontId="14" fillId="37" borderId="39" xfId="46" applyFont="1" applyFill="1" applyBorder="1" applyAlignment="1">
      <alignment vertical="center"/>
      <protection/>
    </xf>
    <xf numFmtId="0" fontId="14" fillId="35" borderId="26" xfId="46" applyFont="1" applyFill="1" applyBorder="1" applyAlignment="1">
      <alignment horizontal="center" vertical="center"/>
      <protection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3" fillId="0" borderId="44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168" fontId="6" fillId="0" borderId="18" xfId="0" applyNumberFormat="1" applyFont="1" applyBorder="1" applyAlignment="1">
      <alignment horizontal="center"/>
    </xf>
    <xf numFmtId="49" fontId="14" fillId="35" borderId="45" xfId="46" applyNumberFormat="1" applyFont="1" applyFill="1" applyBorder="1" applyAlignment="1">
      <alignment horizontal="center" vertical="center"/>
      <protection/>
    </xf>
    <xf numFmtId="0" fontId="14" fillId="35" borderId="26" xfId="46" applyFont="1" applyFill="1" applyBorder="1" applyAlignment="1">
      <alignment horizontal="center" vertical="center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201</xdr:row>
      <xdr:rowOff>19050</xdr:rowOff>
    </xdr:from>
    <xdr:to>
      <xdr:col>5</xdr:col>
      <xdr:colOff>762000</xdr:colOff>
      <xdr:row>240</xdr:row>
      <xdr:rowOff>76200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4194750"/>
          <a:ext cx="476250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128</xdr:row>
      <xdr:rowOff>9525</xdr:rowOff>
    </xdr:from>
    <xdr:to>
      <xdr:col>5</xdr:col>
      <xdr:colOff>857250</xdr:colOff>
      <xdr:row>168</xdr:row>
      <xdr:rowOff>114300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774150"/>
          <a:ext cx="4953000" cy="658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43</xdr:row>
      <xdr:rowOff>0</xdr:rowOff>
    </xdr:from>
    <xdr:to>
      <xdr:col>5</xdr:col>
      <xdr:colOff>476250</xdr:colOff>
      <xdr:row>93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391400"/>
          <a:ext cx="4229100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27</xdr:row>
      <xdr:rowOff>152400</xdr:rowOff>
    </xdr:from>
    <xdr:to>
      <xdr:col>7</xdr:col>
      <xdr:colOff>285750</xdr:colOff>
      <xdr:row>67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0201275"/>
          <a:ext cx="7591425" cy="641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27</xdr:row>
      <xdr:rowOff>28575</xdr:rowOff>
    </xdr:from>
    <xdr:to>
      <xdr:col>6</xdr:col>
      <xdr:colOff>600075</xdr:colOff>
      <xdr:row>62</xdr:row>
      <xdr:rowOff>104775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9896475"/>
          <a:ext cx="6610350" cy="574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8"/>
  <sheetViews>
    <sheetView view="pageBreakPreview" zoomScale="150" zoomScaleSheetLayoutView="150" workbookViewId="0" topLeftCell="A1">
      <selection activeCell="A15" sqref="A15"/>
    </sheetView>
  </sheetViews>
  <sheetFormatPr defaultColWidth="9.140625" defaultRowHeight="12.75"/>
  <cols>
    <col min="1" max="1" width="88.7109375" style="0" customWidth="1"/>
  </cols>
  <sheetData>
    <row r="4" ht="20.25">
      <c r="A4" s="36" t="s">
        <v>198</v>
      </c>
    </row>
    <row r="5" ht="60">
      <c r="A5" s="37" t="s">
        <v>199</v>
      </c>
    </row>
    <row r="6" ht="15">
      <c r="A6" s="38" t="s">
        <v>200</v>
      </c>
    </row>
    <row r="7" ht="15">
      <c r="A7" s="39" t="s">
        <v>201</v>
      </c>
    </row>
    <row r="8" ht="15">
      <c r="A8" s="40" t="s">
        <v>202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SheetLayoutView="140" workbookViewId="0" topLeftCell="A1">
      <selection activeCell="C24" sqref="C24"/>
    </sheetView>
  </sheetViews>
  <sheetFormatPr defaultColWidth="9.140625" defaultRowHeight="12.75"/>
  <cols>
    <col min="2" max="2" width="38.140625" style="0" customWidth="1"/>
    <col min="3" max="3" width="19.421875" style="0" customWidth="1"/>
    <col min="4" max="4" width="20.7109375" style="0" customWidth="1"/>
  </cols>
  <sheetData>
    <row r="1" spans="1:4" ht="20.25">
      <c r="A1" s="107" t="s">
        <v>203</v>
      </c>
      <c r="B1" s="108"/>
      <c r="C1" s="108"/>
      <c r="D1" s="109"/>
    </row>
    <row r="2" spans="1:4" ht="12.75">
      <c r="A2" s="110" t="s">
        <v>204</v>
      </c>
      <c r="B2" s="111" t="s">
        <v>205</v>
      </c>
      <c r="C2" s="41" t="s">
        <v>206</v>
      </c>
      <c r="D2" s="42" t="s">
        <v>207</v>
      </c>
    </row>
    <row r="3" spans="1:4" ht="12.75">
      <c r="A3" s="110"/>
      <c r="B3" s="111"/>
      <c r="C3" s="41" t="s">
        <v>208</v>
      </c>
      <c r="D3" s="42" t="s">
        <v>208</v>
      </c>
    </row>
    <row r="4" spans="1:4" ht="15.75">
      <c r="A4" s="43">
        <v>1</v>
      </c>
      <c r="B4" s="44" t="str">
        <f>'1.01 Kuchyňka'!A1</f>
        <v>1.01 - Kuchyňka</v>
      </c>
      <c r="C4" s="45">
        <f>'1.01 Kuchyňka'!E199</f>
        <v>0</v>
      </c>
      <c r="D4" s="46">
        <f>1.21*C4</f>
        <v>0</v>
      </c>
    </row>
    <row r="5" spans="1:4" ht="15.75">
      <c r="A5" s="43">
        <v>2</v>
      </c>
      <c r="B5" s="44" t="str">
        <f>'1.24 Učebna fyziky'!A1</f>
        <v>M 1.24 - Učebna fyziky</v>
      </c>
      <c r="C5" s="45">
        <f>'1.24 Učebna fyziky'!E125</f>
        <v>0</v>
      </c>
      <c r="D5" s="46">
        <f>1.21*C5</f>
        <v>0</v>
      </c>
    </row>
    <row r="6" spans="1:4" ht="15.75">
      <c r="A6" s="43">
        <v>3</v>
      </c>
      <c r="B6" s="44" t="str">
        <f>'3.54 Učebna výtvarné výchovy'!A1</f>
        <v>Učebna výtvarné výchovy 3.54</v>
      </c>
      <c r="C6" s="45">
        <f>'3.54 Učebna výtvarné výchovy'!E41</f>
        <v>0</v>
      </c>
      <c r="D6" s="46">
        <f>1.21*C6</f>
        <v>0</v>
      </c>
    </row>
    <row r="7" spans="1:4" ht="15.75">
      <c r="A7" s="43">
        <v>4</v>
      </c>
      <c r="B7" s="44" t="str">
        <f>'Učebna jazyky- Pavilon 4-1.np'!B3</f>
        <v>Učebna jazyky- Pavilon 4-1.np</v>
      </c>
      <c r="C7" s="45">
        <f>'Učebna jazyky- Pavilon 4-1.np'!G26</f>
        <v>0</v>
      </c>
      <c r="D7" s="46">
        <f>1.21*C7</f>
        <v>0</v>
      </c>
    </row>
    <row r="8" spans="1:4" ht="15.75">
      <c r="A8" s="43">
        <v>5</v>
      </c>
      <c r="B8" s="44" t="str">
        <f>'Učebna jazyky Pavilon1-3np'!B3</f>
        <v>Učebna jazyky Pavilon1-3np</v>
      </c>
      <c r="C8" s="45">
        <f>'Učebna jazyky Pavilon1-3np'!G26</f>
        <v>0</v>
      </c>
      <c r="D8" s="46">
        <f>1.21*C8</f>
        <v>0</v>
      </c>
    </row>
    <row r="9" spans="1:4" ht="16.5" thickBot="1">
      <c r="A9" s="112" t="s">
        <v>209</v>
      </c>
      <c r="B9" s="113"/>
      <c r="C9" s="47">
        <f>SUM(C4:C8)</f>
        <v>0</v>
      </c>
      <c r="D9" s="48">
        <f>SUM(D4:D8)</f>
        <v>0</v>
      </c>
    </row>
  </sheetData>
  <sheetProtection/>
  <mergeCells count="4">
    <mergeCell ref="A1:D1"/>
    <mergeCell ref="A2:A3"/>
    <mergeCell ref="B2:B3"/>
    <mergeCell ref="A9:B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9"/>
  <sheetViews>
    <sheetView zoomScale="138" zoomScaleNormal="138" workbookViewId="0" topLeftCell="A187">
      <selection activeCell="E190" sqref="E190"/>
    </sheetView>
  </sheetViews>
  <sheetFormatPr defaultColWidth="9.140625" defaultRowHeight="12.75"/>
  <cols>
    <col min="1" max="1" width="8.421875" style="25" customWidth="1"/>
    <col min="2" max="2" width="26.8515625" style="25" customWidth="1"/>
    <col min="3" max="4" width="9.00390625" style="25" customWidth="1"/>
    <col min="5" max="5" width="9.140625" style="25" customWidth="1"/>
    <col min="6" max="6" width="14.8515625" style="25" bestFit="1" customWidth="1"/>
    <col min="7" max="7" width="11.140625" style="25" customWidth="1"/>
    <col min="8" max="16384" width="9.140625" style="25" customWidth="1"/>
  </cols>
  <sheetData>
    <row r="1" s="28" customFormat="1" ht="15.75">
      <c r="A1" s="27" t="s">
        <v>128</v>
      </c>
    </row>
    <row r="3" spans="1:2" s="34" customFormat="1" ht="15">
      <c r="A3" s="34" t="s">
        <v>129</v>
      </c>
      <c r="B3" s="33"/>
    </row>
    <row r="4" spans="1:7" ht="13.5">
      <c r="A4" s="1" t="s">
        <v>0</v>
      </c>
      <c r="B4" s="2" t="s">
        <v>130</v>
      </c>
      <c r="C4" s="3" t="s">
        <v>1</v>
      </c>
      <c r="D4" s="4">
        <v>1200</v>
      </c>
      <c r="E4" s="3" t="s">
        <v>2</v>
      </c>
      <c r="F4" s="5" t="s">
        <v>3</v>
      </c>
      <c r="G4" s="7"/>
    </row>
    <row r="5" spans="1:7" ht="13.5">
      <c r="A5" s="8">
        <v>1</v>
      </c>
      <c r="B5" s="9" t="s">
        <v>131</v>
      </c>
      <c r="C5" s="6" t="s">
        <v>7</v>
      </c>
      <c r="D5" s="10">
        <v>800</v>
      </c>
      <c r="E5" s="11">
        <v>0</v>
      </c>
      <c r="F5" s="12">
        <f>D7*E5</f>
        <v>0</v>
      </c>
      <c r="G5" s="13">
        <f>F5</f>
        <v>0</v>
      </c>
    </row>
    <row r="6" spans="1:7" ht="13.5">
      <c r="A6" s="14" t="s">
        <v>6</v>
      </c>
      <c r="B6" s="9" t="s">
        <v>132</v>
      </c>
      <c r="C6" s="6" t="s">
        <v>5</v>
      </c>
      <c r="D6" s="10">
        <v>760</v>
      </c>
      <c r="E6" s="6" t="s">
        <v>8</v>
      </c>
      <c r="F6" s="15" t="s">
        <v>9</v>
      </c>
      <c r="G6" s="7"/>
    </row>
    <row r="7" spans="1:7" ht="13.5">
      <c r="A7" s="16"/>
      <c r="B7" s="17"/>
      <c r="C7" s="18" t="s">
        <v>11</v>
      </c>
      <c r="D7" s="19">
        <v>3</v>
      </c>
      <c r="E7" s="20">
        <v>21</v>
      </c>
      <c r="F7" s="21">
        <f>F5*(1+E7/100)</f>
        <v>0</v>
      </c>
      <c r="G7" s="7"/>
    </row>
    <row r="8" ht="9.75" customHeight="1"/>
    <row r="9" spans="1:7" ht="13.5">
      <c r="A9" s="1" t="s">
        <v>0</v>
      </c>
      <c r="B9" s="2" t="s">
        <v>130</v>
      </c>
      <c r="C9" s="3" t="s">
        <v>1</v>
      </c>
      <c r="D9" s="4">
        <v>800</v>
      </c>
      <c r="E9" s="3" t="s">
        <v>2</v>
      </c>
      <c r="F9" s="5" t="s">
        <v>3</v>
      </c>
      <c r="G9" s="7"/>
    </row>
    <row r="10" spans="1:7" ht="13.5">
      <c r="A10" s="8">
        <v>2</v>
      </c>
      <c r="B10" s="9" t="s">
        <v>131</v>
      </c>
      <c r="C10" s="6" t="s">
        <v>7</v>
      </c>
      <c r="D10" s="10">
        <v>800</v>
      </c>
      <c r="E10" s="11">
        <v>0</v>
      </c>
      <c r="F10" s="12">
        <f>D12*E10</f>
        <v>0</v>
      </c>
      <c r="G10" s="13">
        <f>F10</f>
        <v>0</v>
      </c>
    </row>
    <row r="11" spans="1:7" ht="13.5">
      <c r="A11" s="14" t="s">
        <v>6</v>
      </c>
      <c r="B11" s="9" t="s">
        <v>132</v>
      </c>
      <c r="C11" s="6" t="s">
        <v>5</v>
      </c>
      <c r="D11" s="10">
        <v>760</v>
      </c>
      <c r="E11" s="6" t="s">
        <v>8</v>
      </c>
      <c r="F11" s="15" t="s">
        <v>9</v>
      </c>
      <c r="G11" s="7"/>
    </row>
    <row r="12" spans="1:7" ht="13.5">
      <c r="A12" s="16"/>
      <c r="B12" s="17"/>
      <c r="C12" s="18" t="s">
        <v>11</v>
      </c>
      <c r="D12" s="19">
        <v>1</v>
      </c>
      <c r="E12" s="20">
        <v>21</v>
      </c>
      <c r="F12" s="21">
        <f>F10*(1+E12/100)</f>
        <v>0</v>
      </c>
      <c r="G12" s="7"/>
    </row>
    <row r="13" ht="9.75" customHeight="1"/>
    <row r="14" spans="1:7" ht="13.5">
      <c r="A14" s="1" t="s">
        <v>0</v>
      </c>
      <c r="B14" s="2" t="s">
        <v>135</v>
      </c>
      <c r="C14" s="3"/>
      <c r="D14" s="4"/>
      <c r="E14" s="3" t="s">
        <v>2</v>
      </c>
      <c r="F14" s="5" t="s">
        <v>3</v>
      </c>
      <c r="G14" s="7"/>
    </row>
    <row r="15" spans="1:7" ht="13.5">
      <c r="A15" s="8">
        <v>3</v>
      </c>
      <c r="B15" s="9" t="s">
        <v>133</v>
      </c>
      <c r="C15" s="6"/>
      <c r="D15" s="10"/>
      <c r="E15" s="11">
        <v>0</v>
      </c>
      <c r="F15" s="12">
        <f>D17*E15</f>
        <v>0</v>
      </c>
      <c r="G15" s="13">
        <f>F15</f>
        <v>0</v>
      </c>
    </row>
    <row r="16" spans="1:7" ht="13.5">
      <c r="A16" s="14" t="s">
        <v>6</v>
      </c>
      <c r="B16" s="9" t="s">
        <v>134</v>
      </c>
      <c r="C16" s="6" t="s">
        <v>136</v>
      </c>
      <c r="D16" s="10" t="s">
        <v>137</v>
      </c>
      <c r="E16" s="6" t="s">
        <v>8</v>
      </c>
      <c r="F16" s="15" t="s">
        <v>9</v>
      </c>
      <c r="G16" s="7"/>
    </row>
    <row r="17" spans="1:7" ht="13.5">
      <c r="A17" s="16"/>
      <c r="B17" s="17" t="s">
        <v>73</v>
      </c>
      <c r="C17" s="18" t="s">
        <v>11</v>
      </c>
      <c r="D17" s="19">
        <v>16</v>
      </c>
      <c r="E17" s="20">
        <v>21</v>
      </c>
      <c r="F17" s="21">
        <f>F15*(1+E17/100)</f>
        <v>0</v>
      </c>
      <c r="G17" s="7"/>
    </row>
    <row r="19" spans="1:2" s="34" customFormat="1" ht="15">
      <c r="A19" s="34" t="s">
        <v>138</v>
      </c>
      <c r="B19" s="33"/>
    </row>
    <row r="20" spans="1:7" ht="13.5">
      <c r="A20" s="1" t="s">
        <v>0</v>
      </c>
      <c r="B20" s="2" t="s">
        <v>139</v>
      </c>
      <c r="C20" s="3" t="s">
        <v>1</v>
      </c>
      <c r="D20" s="4">
        <v>1500</v>
      </c>
      <c r="E20" s="3" t="s">
        <v>2</v>
      </c>
      <c r="F20" s="5" t="s">
        <v>3</v>
      </c>
      <c r="G20" s="7"/>
    </row>
    <row r="21" spans="1:7" ht="13.5">
      <c r="A21" s="8">
        <v>4</v>
      </c>
      <c r="B21" s="9" t="s">
        <v>140</v>
      </c>
      <c r="C21" s="6" t="s">
        <v>7</v>
      </c>
      <c r="D21" s="10">
        <v>600</v>
      </c>
      <c r="E21" s="11">
        <v>0</v>
      </c>
      <c r="F21" s="12">
        <f>D23*E21</f>
        <v>0</v>
      </c>
      <c r="G21" s="13">
        <f>F21</f>
        <v>0</v>
      </c>
    </row>
    <row r="22" spans="1:7" ht="13.5">
      <c r="A22" s="14" t="s">
        <v>6</v>
      </c>
      <c r="B22" s="9" t="s">
        <v>141</v>
      </c>
      <c r="C22" s="6" t="s">
        <v>5</v>
      </c>
      <c r="D22" s="10">
        <v>760</v>
      </c>
      <c r="E22" s="6" t="s">
        <v>8</v>
      </c>
      <c r="F22" s="15" t="s">
        <v>9</v>
      </c>
      <c r="G22" s="7"/>
    </row>
    <row r="23" spans="1:7" ht="13.5">
      <c r="A23" s="16"/>
      <c r="B23" s="17" t="s">
        <v>142</v>
      </c>
      <c r="C23" s="18" t="s">
        <v>11</v>
      </c>
      <c r="D23" s="19">
        <v>1</v>
      </c>
      <c r="E23" s="20">
        <v>21</v>
      </c>
      <c r="F23" s="21">
        <f>F21*(1+E23/100)</f>
        <v>0</v>
      </c>
      <c r="G23" s="7"/>
    </row>
    <row r="25" spans="1:7" ht="13.5">
      <c r="A25" s="1" t="s">
        <v>0</v>
      </c>
      <c r="B25" s="2" t="s">
        <v>29</v>
      </c>
      <c r="C25" s="3"/>
      <c r="D25" s="4"/>
      <c r="E25" s="3" t="s">
        <v>2</v>
      </c>
      <c r="F25" s="5" t="s">
        <v>3</v>
      </c>
      <c r="G25" s="7"/>
    </row>
    <row r="26" spans="1:7" ht="13.5">
      <c r="A26" s="8">
        <v>5</v>
      </c>
      <c r="B26" s="9" t="s">
        <v>143</v>
      </c>
      <c r="C26" s="6"/>
      <c r="D26" s="10"/>
      <c r="E26" s="11">
        <v>0</v>
      </c>
      <c r="F26" s="12">
        <f>D28*E26</f>
        <v>0</v>
      </c>
      <c r="G26" s="13">
        <f>F26</f>
        <v>0</v>
      </c>
    </row>
    <row r="27" spans="1:7" ht="13.5">
      <c r="A27" s="14" t="s">
        <v>6</v>
      </c>
      <c r="B27" s="9" t="s">
        <v>144</v>
      </c>
      <c r="C27" s="6"/>
      <c r="D27" s="10"/>
      <c r="E27" s="6" t="s">
        <v>8</v>
      </c>
      <c r="F27" s="15" t="s">
        <v>9</v>
      </c>
      <c r="G27" s="7"/>
    </row>
    <row r="28" spans="1:7" ht="13.5">
      <c r="A28" s="16"/>
      <c r="B28" s="17"/>
      <c r="C28" s="18" t="s">
        <v>11</v>
      </c>
      <c r="D28" s="19">
        <v>1</v>
      </c>
      <c r="E28" s="20">
        <v>21</v>
      </c>
      <c r="F28" s="21">
        <f>F26*(1+E28/100)</f>
        <v>0</v>
      </c>
      <c r="G28" s="7"/>
    </row>
    <row r="30" spans="1:2" s="34" customFormat="1" ht="15">
      <c r="A30" s="34" t="s">
        <v>145</v>
      </c>
      <c r="B30" s="33"/>
    </row>
    <row r="31" spans="1:7" ht="13.5">
      <c r="A31" s="1" t="s">
        <v>0</v>
      </c>
      <c r="B31" s="2" t="s">
        <v>146</v>
      </c>
      <c r="C31" s="3" t="s">
        <v>1</v>
      </c>
      <c r="D31" s="4">
        <v>1200</v>
      </c>
      <c r="E31" s="3" t="s">
        <v>2</v>
      </c>
      <c r="F31" s="5" t="s">
        <v>3</v>
      </c>
      <c r="G31" s="7"/>
    </row>
    <row r="32" spans="1:7" ht="13.5">
      <c r="A32" s="8">
        <v>6</v>
      </c>
      <c r="B32" s="9" t="s">
        <v>148</v>
      </c>
      <c r="C32" s="6" t="s">
        <v>7</v>
      </c>
      <c r="D32" s="10">
        <v>600</v>
      </c>
      <c r="E32" s="11">
        <v>0</v>
      </c>
      <c r="F32" s="12">
        <f>D34*E32</f>
        <v>0</v>
      </c>
      <c r="G32" s="13">
        <f>F32</f>
        <v>0</v>
      </c>
    </row>
    <row r="33" spans="1:7" ht="13.5">
      <c r="A33" s="14" t="s">
        <v>6</v>
      </c>
      <c r="B33" s="9" t="s">
        <v>149</v>
      </c>
      <c r="C33" s="6" t="s">
        <v>5</v>
      </c>
      <c r="D33" s="10">
        <v>900</v>
      </c>
      <c r="E33" s="6" t="s">
        <v>8</v>
      </c>
      <c r="F33" s="15" t="s">
        <v>9</v>
      </c>
      <c r="G33" s="7"/>
    </row>
    <row r="34" spans="1:7" ht="13.5">
      <c r="A34" s="16"/>
      <c r="B34" s="17" t="s">
        <v>150</v>
      </c>
      <c r="C34" s="18" t="s">
        <v>11</v>
      </c>
      <c r="D34" s="19">
        <v>2</v>
      </c>
      <c r="E34" s="20">
        <v>21</v>
      </c>
      <c r="F34" s="21">
        <f>F32*(1+E34/100)</f>
        <v>0</v>
      </c>
      <c r="G34" s="7"/>
    </row>
    <row r="36" spans="1:7" ht="13.5">
      <c r="A36" s="1" t="s">
        <v>0</v>
      </c>
      <c r="B36" s="2"/>
      <c r="C36" s="3"/>
      <c r="D36" s="4"/>
      <c r="E36" s="3" t="s">
        <v>2</v>
      </c>
      <c r="F36" s="5" t="s">
        <v>3</v>
      </c>
      <c r="G36" s="7"/>
    </row>
    <row r="37" spans="1:7" ht="13.5">
      <c r="A37" s="8" t="s">
        <v>88</v>
      </c>
      <c r="B37" s="9" t="s">
        <v>164</v>
      </c>
      <c r="C37" s="6"/>
      <c r="D37" s="10"/>
      <c r="E37" s="11">
        <v>0</v>
      </c>
      <c r="F37" s="12">
        <f>D39*E37</f>
        <v>0</v>
      </c>
      <c r="G37" s="13">
        <f>F37</f>
        <v>0</v>
      </c>
    </row>
    <row r="38" spans="1:7" ht="13.5">
      <c r="A38" s="14" t="s">
        <v>6</v>
      </c>
      <c r="B38" s="9" t="s">
        <v>165</v>
      </c>
      <c r="C38" s="6"/>
      <c r="D38" s="10"/>
      <c r="E38" s="6" t="s">
        <v>8</v>
      </c>
      <c r="F38" s="15" t="s">
        <v>9</v>
      </c>
      <c r="G38" s="7"/>
    </row>
    <row r="39" spans="1:7" ht="13.5">
      <c r="A39" s="16"/>
      <c r="B39" s="17"/>
      <c r="C39" s="18" t="s">
        <v>11</v>
      </c>
      <c r="D39" s="19">
        <v>2</v>
      </c>
      <c r="E39" s="20">
        <v>21</v>
      </c>
      <c r="F39" s="21">
        <f>F37*(1+E39/100)</f>
        <v>0</v>
      </c>
      <c r="G39" s="7"/>
    </row>
    <row r="41" spans="1:7" ht="13.5">
      <c r="A41" s="1" t="s">
        <v>0</v>
      </c>
      <c r="B41" s="2" t="s">
        <v>151</v>
      </c>
      <c r="C41" s="3" t="s">
        <v>1</v>
      </c>
      <c r="D41" s="4">
        <v>1200</v>
      </c>
      <c r="E41" s="3" t="s">
        <v>2</v>
      </c>
      <c r="F41" s="5" t="s">
        <v>3</v>
      </c>
      <c r="G41" s="7"/>
    </row>
    <row r="42" spans="1:7" ht="13.5">
      <c r="A42" s="8">
        <v>7</v>
      </c>
      <c r="B42" s="9" t="s">
        <v>152</v>
      </c>
      <c r="C42" s="6" t="s">
        <v>7</v>
      </c>
      <c r="D42" s="10">
        <v>300</v>
      </c>
      <c r="E42" s="11">
        <v>0</v>
      </c>
      <c r="F42" s="12">
        <f>D44*E42</f>
        <v>0</v>
      </c>
      <c r="G42" s="13">
        <f>F42</f>
        <v>0</v>
      </c>
    </row>
    <row r="43" spans="1:7" ht="13.5">
      <c r="A43" s="14" t="s">
        <v>6</v>
      </c>
      <c r="B43" s="9" t="s">
        <v>153</v>
      </c>
      <c r="C43" s="6"/>
      <c r="D43" s="10"/>
      <c r="E43" s="6" t="s">
        <v>8</v>
      </c>
      <c r="F43" s="15" t="s">
        <v>9</v>
      </c>
      <c r="G43" s="7"/>
    </row>
    <row r="44" spans="1:7" ht="13.5">
      <c r="A44" s="16"/>
      <c r="B44" s="17"/>
      <c r="C44" s="18" t="s">
        <v>11</v>
      </c>
      <c r="D44" s="19">
        <v>2</v>
      </c>
      <c r="E44" s="20">
        <v>21</v>
      </c>
      <c r="F44" s="21">
        <f>F42*(1+E44/100)</f>
        <v>0</v>
      </c>
      <c r="G44" s="7"/>
    </row>
    <row r="46" spans="1:2" s="34" customFormat="1" ht="15">
      <c r="A46" s="34" t="s">
        <v>154</v>
      </c>
      <c r="B46" s="33"/>
    </row>
    <row r="47" spans="1:7" ht="13.5">
      <c r="A47" s="1" t="s">
        <v>0</v>
      </c>
      <c r="B47" s="2" t="s">
        <v>4</v>
      </c>
      <c r="C47" s="3" t="s">
        <v>1</v>
      </c>
      <c r="D47" s="4">
        <v>300</v>
      </c>
      <c r="E47" s="3" t="s">
        <v>2</v>
      </c>
      <c r="F47" s="5" t="s">
        <v>3</v>
      </c>
      <c r="G47" s="7"/>
    </row>
    <row r="48" spans="1:7" ht="13.5">
      <c r="A48" s="8">
        <v>8</v>
      </c>
      <c r="B48" s="9" t="s">
        <v>155</v>
      </c>
      <c r="C48" s="6" t="s">
        <v>7</v>
      </c>
      <c r="D48" s="10">
        <v>600</v>
      </c>
      <c r="E48" s="11">
        <v>0</v>
      </c>
      <c r="F48" s="12">
        <f>D50*E48</f>
        <v>0</v>
      </c>
      <c r="G48" s="13">
        <f>F48</f>
        <v>0</v>
      </c>
    </row>
    <row r="49" spans="1:7" ht="13.5">
      <c r="A49" s="14" t="s">
        <v>6</v>
      </c>
      <c r="B49" s="9" t="s">
        <v>156</v>
      </c>
      <c r="C49" s="6" t="s">
        <v>5</v>
      </c>
      <c r="D49" s="10">
        <v>900</v>
      </c>
      <c r="E49" s="6" t="s">
        <v>8</v>
      </c>
      <c r="F49" s="15" t="s">
        <v>9</v>
      </c>
      <c r="G49" s="7"/>
    </row>
    <row r="50" spans="1:7" ht="13.5">
      <c r="A50" s="16"/>
      <c r="B50" s="17"/>
      <c r="C50" s="18" t="s">
        <v>11</v>
      </c>
      <c r="D50" s="19">
        <v>1</v>
      </c>
      <c r="E50" s="20">
        <v>21</v>
      </c>
      <c r="F50" s="21">
        <f>F48*(1+E50/100)</f>
        <v>0</v>
      </c>
      <c r="G50" s="7"/>
    </row>
    <row r="52" spans="1:7" ht="13.5">
      <c r="A52" s="1" t="s">
        <v>0</v>
      </c>
      <c r="B52" s="2" t="s">
        <v>157</v>
      </c>
      <c r="C52" s="3"/>
      <c r="D52" s="4"/>
      <c r="E52" s="3" t="s">
        <v>2</v>
      </c>
      <c r="F52" s="5" t="s">
        <v>3</v>
      </c>
      <c r="G52" s="7"/>
    </row>
    <row r="53" spans="1:7" ht="13.5">
      <c r="A53" s="8">
        <v>9</v>
      </c>
      <c r="B53" s="9" t="s">
        <v>158</v>
      </c>
      <c r="C53" s="6"/>
      <c r="D53" s="10"/>
      <c r="E53" s="11">
        <v>0</v>
      </c>
      <c r="F53" s="12">
        <f>D55*E53</f>
        <v>0</v>
      </c>
      <c r="G53" s="13">
        <f>F53</f>
        <v>0</v>
      </c>
    </row>
    <row r="54" spans="1:7" ht="13.5">
      <c r="A54" s="14" t="s">
        <v>6</v>
      </c>
      <c r="B54" s="9" t="s">
        <v>159</v>
      </c>
      <c r="C54" s="6" t="s">
        <v>1</v>
      </c>
      <c r="D54" s="10">
        <v>600</v>
      </c>
      <c r="E54" s="6" t="s">
        <v>8</v>
      </c>
      <c r="F54" s="15" t="s">
        <v>9</v>
      </c>
      <c r="G54" s="7"/>
    </row>
    <row r="55" spans="1:7" ht="13.5">
      <c r="A55" s="16"/>
      <c r="B55" s="17"/>
      <c r="C55" s="18" t="s">
        <v>11</v>
      </c>
      <c r="D55" s="19">
        <v>1</v>
      </c>
      <c r="E55" s="20">
        <v>21</v>
      </c>
      <c r="F55" s="21">
        <f>F53*(1+E55/100)</f>
        <v>0</v>
      </c>
      <c r="G55" s="7"/>
    </row>
    <row r="57" spans="1:7" ht="13.5">
      <c r="A57" s="1" t="s">
        <v>0</v>
      </c>
      <c r="B57" s="2" t="s">
        <v>160</v>
      </c>
      <c r="C57" s="3" t="s">
        <v>1</v>
      </c>
      <c r="D57" s="4">
        <v>900</v>
      </c>
      <c r="E57" s="3" t="s">
        <v>2</v>
      </c>
      <c r="F57" s="5" t="s">
        <v>3</v>
      </c>
      <c r="G57" s="7"/>
    </row>
    <row r="58" spans="1:7" ht="13.5">
      <c r="A58" s="8">
        <v>10</v>
      </c>
      <c r="B58" s="9" t="s">
        <v>161</v>
      </c>
      <c r="C58" s="6" t="s">
        <v>7</v>
      </c>
      <c r="D58" s="10">
        <v>900</v>
      </c>
      <c r="E58" s="11">
        <v>0</v>
      </c>
      <c r="F58" s="12">
        <f>D60*E58</f>
        <v>0</v>
      </c>
      <c r="G58" s="13">
        <f>F58</f>
        <v>0</v>
      </c>
    </row>
    <row r="59" spans="1:7" ht="13.5">
      <c r="A59" s="14" t="s">
        <v>6</v>
      </c>
      <c r="B59" s="9"/>
      <c r="C59" s="6" t="s">
        <v>5</v>
      </c>
      <c r="D59" s="10">
        <v>900</v>
      </c>
      <c r="E59" s="6" t="s">
        <v>8</v>
      </c>
      <c r="F59" s="15" t="s">
        <v>9</v>
      </c>
      <c r="G59" s="7"/>
    </row>
    <row r="60" spans="1:7" ht="13.5">
      <c r="A60" s="16"/>
      <c r="B60" s="17"/>
      <c r="C60" s="18" t="s">
        <v>11</v>
      </c>
      <c r="D60" s="19">
        <v>1</v>
      </c>
      <c r="E60" s="20">
        <v>21</v>
      </c>
      <c r="F60" s="21">
        <f>F58*(1+E60/100)</f>
        <v>0</v>
      </c>
      <c r="G60" s="7"/>
    </row>
    <row r="62" spans="1:7" ht="13.5">
      <c r="A62" s="1" t="s">
        <v>0</v>
      </c>
      <c r="B62" s="2" t="s">
        <v>4</v>
      </c>
      <c r="C62" s="3" t="s">
        <v>1</v>
      </c>
      <c r="D62" s="4">
        <v>800</v>
      </c>
      <c r="E62" s="3" t="s">
        <v>2</v>
      </c>
      <c r="F62" s="5" t="s">
        <v>3</v>
      </c>
      <c r="G62" s="7"/>
    </row>
    <row r="63" spans="1:7" ht="13.5">
      <c r="A63" s="8">
        <v>11</v>
      </c>
      <c r="B63" s="9" t="s">
        <v>155</v>
      </c>
      <c r="C63" s="6" t="s">
        <v>7</v>
      </c>
      <c r="D63" s="10">
        <v>600</v>
      </c>
      <c r="E63" s="11">
        <v>0</v>
      </c>
      <c r="F63" s="12">
        <f>D65*E63</f>
        <v>0</v>
      </c>
      <c r="G63" s="13">
        <f>F63</f>
        <v>0</v>
      </c>
    </row>
    <row r="64" spans="1:7" ht="13.5">
      <c r="A64" s="14" t="s">
        <v>6</v>
      </c>
      <c r="B64" s="9" t="s">
        <v>156</v>
      </c>
      <c r="C64" s="6" t="s">
        <v>5</v>
      </c>
      <c r="D64" s="10">
        <v>900</v>
      </c>
      <c r="E64" s="6" t="s">
        <v>8</v>
      </c>
      <c r="F64" s="15" t="s">
        <v>9</v>
      </c>
      <c r="G64" s="7"/>
    </row>
    <row r="65" spans="1:7" ht="13.5">
      <c r="A65" s="16"/>
      <c r="B65" s="17"/>
      <c r="C65" s="18" t="s">
        <v>11</v>
      </c>
      <c r="D65" s="19">
        <v>1</v>
      </c>
      <c r="E65" s="20">
        <v>21</v>
      </c>
      <c r="F65" s="21">
        <f>F63*(1+E65/100)</f>
        <v>0</v>
      </c>
      <c r="G65" s="7"/>
    </row>
    <row r="67" spans="1:7" ht="13.5">
      <c r="A67" s="1" t="s">
        <v>0</v>
      </c>
      <c r="B67" s="2" t="s">
        <v>4</v>
      </c>
      <c r="C67" s="3" t="s">
        <v>1</v>
      </c>
      <c r="D67" s="4">
        <v>500</v>
      </c>
      <c r="E67" s="3" t="s">
        <v>2</v>
      </c>
      <c r="F67" s="5" t="s">
        <v>3</v>
      </c>
      <c r="G67" s="7"/>
    </row>
    <row r="68" spans="1:7" ht="13.5">
      <c r="A68" s="8">
        <v>12</v>
      </c>
      <c r="B68" s="9" t="s">
        <v>155</v>
      </c>
      <c r="C68" s="6" t="s">
        <v>7</v>
      </c>
      <c r="D68" s="10">
        <v>600</v>
      </c>
      <c r="E68" s="11">
        <v>0</v>
      </c>
      <c r="F68" s="12">
        <f>D70*E68</f>
        <v>0</v>
      </c>
      <c r="G68" s="13">
        <f>F68</f>
        <v>0</v>
      </c>
    </row>
    <row r="69" spans="1:7" ht="13.5">
      <c r="A69" s="14" t="s">
        <v>6</v>
      </c>
      <c r="B69" s="9" t="s">
        <v>195</v>
      </c>
      <c r="C69" s="6" t="s">
        <v>5</v>
      </c>
      <c r="D69" s="10">
        <v>900</v>
      </c>
      <c r="E69" s="6" t="s">
        <v>8</v>
      </c>
      <c r="F69" s="15" t="s">
        <v>9</v>
      </c>
      <c r="G69" s="7"/>
    </row>
    <row r="70" spans="1:7" ht="13.5">
      <c r="A70" s="16"/>
      <c r="B70" s="17"/>
      <c r="C70" s="18" t="s">
        <v>11</v>
      </c>
      <c r="D70" s="19">
        <v>1</v>
      </c>
      <c r="E70" s="20">
        <v>21</v>
      </c>
      <c r="F70" s="21">
        <f>F68*(1+E70/100)</f>
        <v>0</v>
      </c>
      <c r="G70" s="7"/>
    </row>
    <row r="72" spans="1:7" ht="13.5">
      <c r="A72" s="1" t="s">
        <v>0</v>
      </c>
      <c r="B72" s="2" t="s">
        <v>192</v>
      </c>
      <c r="C72" s="3"/>
      <c r="D72" s="4"/>
      <c r="E72" s="3" t="s">
        <v>2</v>
      </c>
      <c r="F72" s="5" t="s">
        <v>3</v>
      </c>
      <c r="G72" s="7"/>
    </row>
    <row r="73" spans="1:7" ht="13.5">
      <c r="A73" s="8" t="s">
        <v>190</v>
      </c>
      <c r="B73" s="9" t="s">
        <v>194</v>
      </c>
      <c r="C73" s="6"/>
      <c r="D73" s="10"/>
      <c r="E73" s="11">
        <v>0</v>
      </c>
      <c r="F73" s="12">
        <f>D75*E73</f>
        <v>0</v>
      </c>
      <c r="G73" s="13">
        <f>F73</f>
        <v>0</v>
      </c>
    </row>
    <row r="74" spans="1:7" ht="13.5">
      <c r="A74" s="14" t="s">
        <v>6</v>
      </c>
      <c r="B74" s="9" t="s">
        <v>191</v>
      </c>
      <c r="C74" s="6"/>
      <c r="D74" s="10"/>
      <c r="E74" s="6" t="s">
        <v>8</v>
      </c>
      <c r="F74" s="15" t="s">
        <v>9</v>
      </c>
      <c r="G74" s="7"/>
    </row>
    <row r="75" spans="1:7" ht="13.5">
      <c r="A75" s="16"/>
      <c r="B75" s="17" t="s">
        <v>193</v>
      </c>
      <c r="C75" s="18" t="s">
        <v>11</v>
      </c>
      <c r="D75" s="19">
        <v>1</v>
      </c>
      <c r="E75" s="20">
        <v>21</v>
      </c>
      <c r="F75" s="21">
        <f>F73*(1+E75/100)</f>
        <v>0</v>
      </c>
      <c r="G75" s="7"/>
    </row>
    <row r="77" spans="1:7" ht="13.5">
      <c r="A77" s="1" t="s">
        <v>0</v>
      </c>
      <c r="B77" s="2"/>
      <c r="C77" s="3" t="s">
        <v>162</v>
      </c>
      <c r="D77" s="4">
        <v>3400</v>
      </c>
      <c r="E77" s="3" t="s">
        <v>2</v>
      </c>
      <c r="F77" s="5" t="s">
        <v>3</v>
      </c>
      <c r="G77" s="7"/>
    </row>
    <row r="78" spans="1:7" ht="13.5">
      <c r="A78" s="8">
        <v>13</v>
      </c>
      <c r="B78" s="9" t="s">
        <v>23</v>
      </c>
      <c r="C78" s="6" t="s">
        <v>7</v>
      </c>
      <c r="D78" s="10">
        <v>600</v>
      </c>
      <c r="E78" s="11">
        <v>0</v>
      </c>
      <c r="F78" s="12">
        <f>D80*E78</f>
        <v>0</v>
      </c>
      <c r="G78" s="13">
        <f>F78</f>
        <v>0</v>
      </c>
    </row>
    <row r="79" spans="1:7" ht="13.5">
      <c r="A79" s="14" t="s">
        <v>6</v>
      </c>
      <c r="B79" s="9" t="s">
        <v>75</v>
      </c>
      <c r="C79" s="6" t="s">
        <v>5</v>
      </c>
      <c r="D79" s="10">
        <v>38</v>
      </c>
      <c r="E79" s="6" t="s">
        <v>8</v>
      </c>
      <c r="F79" s="15" t="s">
        <v>9</v>
      </c>
      <c r="G79" s="7"/>
    </row>
    <row r="80" spans="1:7" ht="13.5">
      <c r="A80" s="16"/>
      <c r="B80" s="17" t="s">
        <v>163</v>
      </c>
      <c r="C80" s="18" t="s">
        <v>11</v>
      </c>
      <c r="D80" s="19">
        <v>1</v>
      </c>
      <c r="E80" s="20">
        <v>21</v>
      </c>
      <c r="F80" s="21">
        <f>F78*(1+E80/100)</f>
        <v>0</v>
      </c>
      <c r="G80" s="7"/>
    </row>
    <row r="82" spans="1:7" ht="13.5">
      <c r="A82" s="1" t="s">
        <v>0</v>
      </c>
      <c r="B82" s="2" t="s">
        <v>166</v>
      </c>
      <c r="C82" s="3" t="s">
        <v>1</v>
      </c>
      <c r="D82" s="4">
        <v>600</v>
      </c>
      <c r="E82" s="3" t="s">
        <v>2</v>
      </c>
      <c r="F82" s="5" t="s">
        <v>3</v>
      </c>
      <c r="G82" s="7"/>
    </row>
    <row r="83" spans="1:7" ht="13.5">
      <c r="A83" s="8">
        <v>14</v>
      </c>
      <c r="B83" s="9" t="s">
        <v>167</v>
      </c>
      <c r="C83" s="6" t="s">
        <v>7</v>
      </c>
      <c r="D83" s="10">
        <v>300</v>
      </c>
      <c r="E83" s="11">
        <v>0</v>
      </c>
      <c r="F83" s="12">
        <f>D85*E83</f>
        <v>0</v>
      </c>
      <c r="G83" s="13">
        <f>F83</f>
        <v>0</v>
      </c>
    </row>
    <row r="84" spans="1:7" ht="13.5">
      <c r="A84" s="14" t="s">
        <v>6</v>
      </c>
      <c r="B84" s="9" t="s">
        <v>168</v>
      </c>
      <c r="C84" s="6" t="s">
        <v>5</v>
      </c>
      <c r="D84" s="10">
        <v>700</v>
      </c>
      <c r="E84" s="6" t="s">
        <v>8</v>
      </c>
      <c r="F84" s="15" t="s">
        <v>9</v>
      </c>
      <c r="G84" s="7"/>
    </row>
    <row r="85" spans="1:7" ht="13.5">
      <c r="A85" s="16"/>
      <c r="B85" s="17"/>
      <c r="C85" s="18" t="s">
        <v>11</v>
      </c>
      <c r="D85" s="19">
        <v>1</v>
      </c>
      <c r="E85" s="20">
        <v>21</v>
      </c>
      <c r="F85" s="21">
        <f>F83*(1+E85/100)</f>
        <v>0</v>
      </c>
      <c r="G85" s="7"/>
    </row>
    <row r="87" spans="1:7" ht="13.5">
      <c r="A87" s="1" t="s">
        <v>0</v>
      </c>
      <c r="B87" s="2" t="s">
        <v>169</v>
      </c>
      <c r="C87" s="3" t="s">
        <v>1</v>
      </c>
      <c r="D87" s="4">
        <v>900</v>
      </c>
      <c r="E87" s="3" t="s">
        <v>2</v>
      </c>
      <c r="F87" s="5" t="s">
        <v>3</v>
      </c>
      <c r="G87" s="7"/>
    </row>
    <row r="88" spans="1:7" ht="13.5">
      <c r="A88" s="8">
        <v>15</v>
      </c>
      <c r="B88" s="9" t="s">
        <v>170</v>
      </c>
      <c r="C88" s="6" t="s">
        <v>7</v>
      </c>
      <c r="D88" s="10">
        <v>300</v>
      </c>
      <c r="E88" s="11">
        <v>0</v>
      </c>
      <c r="F88" s="12">
        <f>D90*E88</f>
        <v>0</v>
      </c>
      <c r="G88" s="13">
        <f>F88</f>
        <v>0</v>
      </c>
    </row>
    <row r="89" spans="1:7" ht="13.5">
      <c r="A89" s="14" t="s">
        <v>6</v>
      </c>
      <c r="B89" s="9" t="s">
        <v>168</v>
      </c>
      <c r="C89" s="6" t="s">
        <v>5</v>
      </c>
      <c r="D89" s="10">
        <v>700</v>
      </c>
      <c r="E89" s="6" t="s">
        <v>8</v>
      </c>
      <c r="F89" s="15" t="s">
        <v>9</v>
      </c>
      <c r="G89" s="7"/>
    </row>
    <row r="90" spans="1:7" ht="13.5">
      <c r="A90" s="16"/>
      <c r="B90" s="17"/>
      <c r="C90" s="18" t="s">
        <v>11</v>
      </c>
      <c r="D90" s="19">
        <v>1</v>
      </c>
      <c r="E90" s="20">
        <v>21</v>
      </c>
      <c r="F90" s="21">
        <f>F88*(1+E90/100)</f>
        <v>0</v>
      </c>
      <c r="G90" s="7"/>
    </row>
    <row r="92" spans="1:7" ht="13.5">
      <c r="A92" s="1" t="s">
        <v>0</v>
      </c>
      <c r="B92" s="2" t="s">
        <v>166</v>
      </c>
      <c r="C92" s="3" t="s">
        <v>1</v>
      </c>
      <c r="D92" s="4">
        <v>800</v>
      </c>
      <c r="E92" s="3" t="s">
        <v>2</v>
      </c>
      <c r="F92" s="5" t="s">
        <v>3</v>
      </c>
      <c r="G92" s="7"/>
    </row>
    <row r="93" spans="1:7" ht="13.5">
      <c r="A93" s="8">
        <v>16</v>
      </c>
      <c r="B93" s="9" t="s">
        <v>170</v>
      </c>
      <c r="C93" s="6" t="s">
        <v>7</v>
      </c>
      <c r="D93" s="10">
        <v>300</v>
      </c>
      <c r="E93" s="11">
        <v>0</v>
      </c>
      <c r="F93" s="12">
        <f>D95*E93</f>
        <v>0</v>
      </c>
      <c r="G93" s="13">
        <f>F93</f>
        <v>0</v>
      </c>
    </row>
    <row r="94" spans="1:7" ht="13.5">
      <c r="A94" s="14" t="s">
        <v>6</v>
      </c>
      <c r="B94" s="9" t="s">
        <v>168</v>
      </c>
      <c r="C94" s="6" t="s">
        <v>5</v>
      </c>
      <c r="D94" s="10">
        <v>700</v>
      </c>
      <c r="E94" s="6" t="s">
        <v>8</v>
      </c>
      <c r="F94" s="15" t="s">
        <v>9</v>
      </c>
      <c r="G94" s="7"/>
    </row>
    <row r="95" spans="1:7" ht="13.5">
      <c r="A95" s="16"/>
      <c r="B95" s="17"/>
      <c r="C95" s="18" t="s">
        <v>11</v>
      </c>
      <c r="D95" s="19">
        <v>1</v>
      </c>
      <c r="E95" s="20">
        <v>21</v>
      </c>
      <c r="F95" s="21">
        <f>F93*(1+E95/100)</f>
        <v>0</v>
      </c>
      <c r="G95" s="7"/>
    </row>
    <row r="97" spans="1:7" ht="13.5">
      <c r="A97" s="1" t="s">
        <v>0</v>
      </c>
      <c r="B97" s="2" t="s">
        <v>166</v>
      </c>
      <c r="C97" s="3" t="s">
        <v>1</v>
      </c>
      <c r="D97" s="4">
        <v>500</v>
      </c>
      <c r="E97" s="3" t="s">
        <v>2</v>
      </c>
      <c r="F97" s="5" t="s">
        <v>3</v>
      </c>
      <c r="G97" s="7"/>
    </row>
    <row r="98" spans="1:7" ht="13.5">
      <c r="A98" s="8">
        <v>17</v>
      </c>
      <c r="B98" s="9" t="s">
        <v>167</v>
      </c>
      <c r="C98" s="6" t="s">
        <v>7</v>
      </c>
      <c r="D98" s="10">
        <v>300</v>
      </c>
      <c r="E98" s="11">
        <v>0</v>
      </c>
      <c r="F98" s="12">
        <f>D100*E98</f>
        <v>0</v>
      </c>
      <c r="G98" s="13">
        <f>F98</f>
        <v>0</v>
      </c>
    </row>
    <row r="99" spans="1:7" ht="13.5">
      <c r="A99" s="14" t="s">
        <v>6</v>
      </c>
      <c r="B99" s="9" t="s">
        <v>168</v>
      </c>
      <c r="C99" s="6" t="s">
        <v>5</v>
      </c>
      <c r="D99" s="10">
        <v>700</v>
      </c>
      <c r="E99" s="6" t="s">
        <v>8</v>
      </c>
      <c r="F99" s="15" t="s">
        <v>9</v>
      </c>
      <c r="G99" s="7"/>
    </row>
    <row r="100" spans="1:7" ht="13.5">
      <c r="A100" s="16"/>
      <c r="B100" s="17"/>
      <c r="C100" s="18" t="s">
        <v>11</v>
      </c>
      <c r="D100" s="19">
        <v>1</v>
      </c>
      <c r="E100" s="20">
        <v>21</v>
      </c>
      <c r="F100" s="21">
        <f>F98*(1+E100/100)</f>
        <v>0</v>
      </c>
      <c r="G100" s="7"/>
    </row>
    <row r="102" spans="1:2" s="34" customFormat="1" ht="15">
      <c r="A102" s="34" t="s">
        <v>171</v>
      </c>
      <c r="B102" s="33"/>
    </row>
    <row r="103" spans="1:7" ht="13.5">
      <c r="A103" s="1" t="s">
        <v>0</v>
      </c>
      <c r="B103" s="2" t="s">
        <v>172</v>
      </c>
      <c r="C103" s="3" t="s">
        <v>1</v>
      </c>
      <c r="D103" s="4">
        <v>600</v>
      </c>
      <c r="E103" s="3" t="s">
        <v>2</v>
      </c>
      <c r="F103" s="5" t="s">
        <v>3</v>
      </c>
      <c r="G103" s="7"/>
    </row>
    <row r="104" spans="1:7" ht="13.5">
      <c r="A104" s="8">
        <v>18</v>
      </c>
      <c r="B104" s="9" t="s">
        <v>173</v>
      </c>
      <c r="C104" s="6" t="s">
        <v>7</v>
      </c>
      <c r="D104" s="10">
        <v>600</v>
      </c>
      <c r="E104" s="11">
        <v>0</v>
      </c>
      <c r="F104" s="12">
        <f>D106*E104</f>
        <v>0</v>
      </c>
      <c r="G104" s="13">
        <f>F104</f>
        <v>0</v>
      </c>
    </row>
    <row r="105" spans="1:7" ht="13.5">
      <c r="A105" s="14" t="s">
        <v>6</v>
      </c>
      <c r="B105" s="9" t="s">
        <v>174</v>
      </c>
      <c r="C105" s="6" t="s">
        <v>5</v>
      </c>
      <c r="D105" s="10">
        <v>2100</v>
      </c>
      <c r="E105" s="6" t="s">
        <v>8</v>
      </c>
      <c r="F105" s="15" t="s">
        <v>9</v>
      </c>
      <c r="G105" s="7"/>
    </row>
    <row r="106" spans="1:7" ht="13.5">
      <c r="A106" s="16"/>
      <c r="B106" s="17" t="s">
        <v>175</v>
      </c>
      <c r="C106" s="18" t="s">
        <v>11</v>
      </c>
      <c r="D106" s="19">
        <v>2</v>
      </c>
      <c r="E106" s="20">
        <v>21</v>
      </c>
      <c r="F106" s="21">
        <f>F104*(1+E106/100)</f>
        <v>0</v>
      </c>
      <c r="G106" s="7"/>
    </row>
    <row r="108" spans="1:7" ht="13.5">
      <c r="A108" s="1" t="s">
        <v>0</v>
      </c>
      <c r="B108" s="2" t="s">
        <v>176</v>
      </c>
      <c r="C108" s="3"/>
      <c r="D108" s="4"/>
      <c r="E108" s="3" t="s">
        <v>2</v>
      </c>
      <c r="F108" s="5" t="s">
        <v>3</v>
      </c>
      <c r="G108" s="7"/>
    </row>
    <row r="109" spans="1:7" ht="13.5">
      <c r="A109" s="8">
        <v>19</v>
      </c>
      <c r="B109" s="9" t="s">
        <v>177</v>
      </c>
      <c r="C109" s="6"/>
      <c r="D109" s="10"/>
      <c r="E109" s="11">
        <v>0</v>
      </c>
      <c r="F109" s="12">
        <f>D111*E109</f>
        <v>0</v>
      </c>
      <c r="G109" s="13">
        <f>F109</f>
        <v>0</v>
      </c>
    </row>
    <row r="110" spans="1:7" ht="13.5">
      <c r="A110" s="14" t="s">
        <v>6</v>
      </c>
      <c r="B110" s="9" t="s">
        <v>159</v>
      </c>
      <c r="C110" s="6" t="s">
        <v>1</v>
      </c>
      <c r="D110" s="10">
        <v>600</v>
      </c>
      <c r="E110" s="6" t="s">
        <v>8</v>
      </c>
      <c r="F110" s="15" t="s">
        <v>9</v>
      </c>
      <c r="G110" s="7"/>
    </row>
    <row r="111" spans="1:7" ht="13.5">
      <c r="A111" s="16"/>
      <c r="B111" s="17"/>
      <c r="C111" s="18" t="s">
        <v>11</v>
      </c>
      <c r="D111" s="19">
        <v>1</v>
      </c>
      <c r="E111" s="20">
        <v>21</v>
      </c>
      <c r="F111" s="21">
        <f>F109*(1+E111/100)</f>
        <v>0</v>
      </c>
      <c r="G111" s="7"/>
    </row>
    <row r="113" spans="1:7" ht="13.5">
      <c r="A113" s="1" t="s">
        <v>0</v>
      </c>
      <c r="B113" s="2" t="s">
        <v>178</v>
      </c>
      <c r="C113" s="3"/>
      <c r="D113" s="4"/>
      <c r="E113" s="3" t="s">
        <v>2</v>
      </c>
      <c r="F113" s="5" t="s">
        <v>3</v>
      </c>
      <c r="G113" s="7"/>
    </row>
    <row r="114" spans="1:7" ht="13.5">
      <c r="A114" s="8">
        <v>20</v>
      </c>
      <c r="B114" s="9" t="s">
        <v>179</v>
      </c>
      <c r="C114" s="6"/>
      <c r="D114" s="10"/>
      <c r="E114" s="11">
        <v>0</v>
      </c>
      <c r="F114" s="12">
        <f>D116*E114</f>
        <v>0</v>
      </c>
      <c r="G114" s="13">
        <f>F114</f>
        <v>0</v>
      </c>
    </row>
    <row r="115" spans="1:7" ht="13.5">
      <c r="A115" s="14" t="s">
        <v>6</v>
      </c>
      <c r="B115" s="9" t="s">
        <v>159</v>
      </c>
      <c r="C115" s="6" t="s">
        <v>1</v>
      </c>
      <c r="D115" s="10">
        <v>600</v>
      </c>
      <c r="E115" s="6" t="s">
        <v>8</v>
      </c>
      <c r="F115" s="15" t="s">
        <v>9</v>
      </c>
      <c r="G115" s="7"/>
    </row>
    <row r="116" spans="1:7" ht="13.5">
      <c r="A116" s="16"/>
      <c r="B116" s="17"/>
      <c r="C116" s="18" t="s">
        <v>11</v>
      </c>
      <c r="D116" s="19">
        <v>1</v>
      </c>
      <c r="E116" s="20">
        <v>21</v>
      </c>
      <c r="F116" s="21">
        <f>F114*(1+E116/100)</f>
        <v>0</v>
      </c>
      <c r="G116" s="7"/>
    </row>
    <row r="118" spans="1:7" ht="13.5">
      <c r="A118" s="1" t="s">
        <v>0</v>
      </c>
      <c r="B118" s="2" t="s">
        <v>4</v>
      </c>
      <c r="C118" s="3" t="s">
        <v>1</v>
      </c>
      <c r="D118" s="4">
        <v>500</v>
      </c>
      <c r="E118" s="3" t="s">
        <v>2</v>
      </c>
      <c r="F118" s="5" t="s">
        <v>3</v>
      </c>
      <c r="G118" s="7"/>
    </row>
    <row r="119" spans="1:7" ht="13.5">
      <c r="A119" s="8">
        <v>21</v>
      </c>
      <c r="B119" s="9" t="s">
        <v>155</v>
      </c>
      <c r="C119" s="6" t="s">
        <v>7</v>
      </c>
      <c r="D119" s="10">
        <v>600</v>
      </c>
      <c r="E119" s="11">
        <v>0</v>
      </c>
      <c r="F119" s="12">
        <f>D121*E119</f>
        <v>0</v>
      </c>
      <c r="G119" s="13">
        <f>F119</f>
        <v>0</v>
      </c>
    </row>
    <row r="120" spans="1:7" ht="13.5">
      <c r="A120" s="14" t="s">
        <v>6</v>
      </c>
      <c r="B120" s="9" t="s">
        <v>197</v>
      </c>
      <c r="C120" s="6" t="s">
        <v>5</v>
      </c>
      <c r="D120" s="10">
        <v>900</v>
      </c>
      <c r="E120" s="6" t="s">
        <v>8</v>
      </c>
      <c r="F120" s="15" t="s">
        <v>9</v>
      </c>
      <c r="G120" s="7"/>
    </row>
    <row r="121" spans="1:7" ht="13.5">
      <c r="A121" s="16"/>
      <c r="B121" s="17"/>
      <c r="C121" s="18" t="s">
        <v>11</v>
      </c>
      <c r="D121" s="19">
        <v>1</v>
      </c>
      <c r="E121" s="20">
        <v>21</v>
      </c>
      <c r="F121" s="21">
        <f>F119*(1+E121/100)</f>
        <v>0</v>
      </c>
      <c r="G121" s="7"/>
    </row>
    <row r="123" spans="1:7" ht="13.5">
      <c r="A123" s="1" t="s">
        <v>0</v>
      </c>
      <c r="B123" s="2" t="s">
        <v>192</v>
      </c>
      <c r="C123" s="3"/>
      <c r="D123" s="4"/>
      <c r="E123" s="3" t="s">
        <v>2</v>
      </c>
      <c r="F123" s="5" t="s">
        <v>3</v>
      </c>
      <c r="G123" s="7"/>
    </row>
    <row r="124" spans="1:7" ht="13.5">
      <c r="A124" s="8" t="s">
        <v>196</v>
      </c>
      <c r="B124" s="9" t="s">
        <v>194</v>
      </c>
      <c r="C124" s="6"/>
      <c r="D124" s="10"/>
      <c r="E124" s="11">
        <v>0</v>
      </c>
      <c r="F124" s="12">
        <f>D126*E124</f>
        <v>0</v>
      </c>
      <c r="G124" s="13">
        <f>F124</f>
        <v>0</v>
      </c>
    </row>
    <row r="125" spans="1:7" ht="13.5">
      <c r="A125" s="14" t="s">
        <v>6</v>
      </c>
      <c r="B125" s="9" t="s">
        <v>191</v>
      </c>
      <c r="C125" s="6"/>
      <c r="D125" s="10"/>
      <c r="E125" s="6" t="s">
        <v>8</v>
      </c>
      <c r="F125" s="15" t="s">
        <v>9</v>
      </c>
      <c r="G125" s="7"/>
    </row>
    <row r="126" spans="1:7" ht="13.5">
      <c r="A126" s="16"/>
      <c r="B126" s="17" t="s">
        <v>193</v>
      </c>
      <c r="C126" s="18" t="s">
        <v>11</v>
      </c>
      <c r="D126" s="19">
        <v>1</v>
      </c>
      <c r="E126" s="20">
        <v>21</v>
      </c>
      <c r="F126" s="21">
        <f>F124*(1+E126/100)</f>
        <v>0</v>
      </c>
      <c r="G126" s="7"/>
    </row>
    <row r="128" spans="1:7" ht="13.5">
      <c r="A128" s="1" t="s">
        <v>0</v>
      </c>
      <c r="B128" s="2" t="s">
        <v>4</v>
      </c>
      <c r="C128" s="3" t="s">
        <v>1</v>
      </c>
      <c r="D128" s="4">
        <v>1000</v>
      </c>
      <c r="E128" s="3" t="s">
        <v>2</v>
      </c>
      <c r="F128" s="5" t="s">
        <v>3</v>
      </c>
      <c r="G128" s="7"/>
    </row>
    <row r="129" spans="1:7" ht="13.5">
      <c r="A129" s="8">
        <v>22</v>
      </c>
      <c r="B129" s="9" t="s">
        <v>155</v>
      </c>
      <c r="C129" s="6" t="s">
        <v>7</v>
      </c>
      <c r="D129" s="10">
        <v>600</v>
      </c>
      <c r="E129" s="11">
        <v>0</v>
      </c>
      <c r="F129" s="12">
        <f>D131*E129</f>
        <v>0</v>
      </c>
      <c r="G129" s="13">
        <f>F129</f>
        <v>0</v>
      </c>
    </row>
    <row r="130" spans="1:7" ht="13.5">
      <c r="A130" s="14" t="s">
        <v>6</v>
      </c>
      <c r="B130" s="9" t="s">
        <v>156</v>
      </c>
      <c r="C130" s="6" t="s">
        <v>5</v>
      </c>
      <c r="D130" s="10">
        <v>900</v>
      </c>
      <c r="E130" s="6" t="s">
        <v>8</v>
      </c>
      <c r="F130" s="15" t="s">
        <v>9</v>
      </c>
      <c r="G130" s="7"/>
    </row>
    <row r="131" spans="1:7" ht="13.5">
      <c r="A131" s="16"/>
      <c r="B131" s="17"/>
      <c r="C131" s="18" t="s">
        <v>11</v>
      </c>
      <c r="D131" s="19">
        <v>1</v>
      </c>
      <c r="E131" s="20">
        <v>21</v>
      </c>
      <c r="F131" s="21">
        <f>F129*(1+E131/100)</f>
        <v>0</v>
      </c>
      <c r="G131" s="7"/>
    </row>
    <row r="133" spans="1:7" ht="13.5">
      <c r="A133" s="1" t="s">
        <v>0</v>
      </c>
      <c r="B133" s="2" t="s">
        <v>160</v>
      </c>
      <c r="C133" s="3" t="s">
        <v>1</v>
      </c>
      <c r="D133" s="4">
        <v>900</v>
      </c>
      <c r="E133" s="3" t="s">
        <v>2</v>
      </c>
      <c r="F133" s="5" t="s">
        <v>3</v>
      </c>
      <c r="G133" s="7"/>
    </row>
    <row r="134" spans="1:7" ht="13.5">
      <c r="A134" s="8">
        <v>23</v>
      </c>
      <c r="B134" s="9" t="s">
        <v>161</v>
      </c>
      <c r="C134" s="6" t="s">
        <v>7</v>
      </c>
      <c r="D134" s="10">
        <v>900</v>
      </c>
      <c r="E134" s="11">
        <v>0</v>
      </c>
      <c r="F134" s="12">
        <f>D136*E134</f>
        <v>0</v>
      </c>
      <c r="G134" s="13">
        <f>F134</f>
        <v>0</v>
      </c>
    </row>
    <row r="135" spans="1:7" ht="13.5">
      <c r="A135" s="14" t="s">
        <v>6</v>
      </c>
      <c r="B135" s="9"/>
      <c r="C135" s="6" t="s">
        <v>5</v>
      </c>
      <c r="D135" s="10">
        <v>900</v>
      </c>
      <c r="E135" s="6" t="s">
        <v>8</v>
      </c>
      <c r="F135" s="15" t="s">
        <v>9</v>
      </c>
      <c r="G135" s="7"/>
    </row>
    <row r="136" spans="1:7" ht="13.5">
      <c r="A136" s="16"/>
      <c r="B136" s="17"/>
      <c r="C136" s="18" t="s">
        <v>11</v>
      </c>
      <c r="D136" s="19">
        <v>1</v>
      </c>
      <c r="E136" s="20">
        <v>21</v>
      </c>
      <c r="F136" s="21">
        <f>F134*(1+E136/100)</f>
        <v>0</v>
      </c>
      <c r="G136" s="7"/>
    </row>
    <row r="138" spans="1:7" ht="13.5">
      <c r="A138" s="1" t="s">
        <v>0</v>
      </c>
      <c r="B138" s="2" t="s">
        <v>4</v>
      </c>
      <c r="C138" s="3" t="s">
        <v>1</v>
      </c>
      <c r="D138" s="4">
        <v>800</v>
      </c>
      <c r="E138" s="3" t="s">
        <v>2</v>
      </c>
      <c r="F138" s="5" t="s">
        <v>3</v>
      </c>
      <c r="G138" s="7"/>
    </row>
    <row r="139" spans="1:7" ht="13.5">
      <c r="A139" s="8">
        <v>24</v>
      </c>
      <c r="B139" s="9" t="s">
        <v>155</v>
      </c>
      <c r="C139" s="6" t="s">
        <v>7</v>
      </c>
      <c r="D139" s="10">
        <v>600</v>
      </c>
      <c r="E139" s="11">
        <v>0</v>
      </c>
      <c r="F139" s="12">
        <f>D141*E139</f>
        <v>0</v>
      </c>
      <c r="G139" s="13">
        <f>F139</f>
        <v>0</v>
      </c>
    </row>
    <row r="140" spans="1:7" ht="13.5">
      <c r="A140" s="14" t="s">
        <v>6</v>
      </c>
      <c r="B140" s="9" t="s">
        <v>156</v>
      </c>
      <c r="C140" s="6" t="s">
        <v>5</v>
      </c>
      <c r="D140" s="10">
        <v>900</v>
      </c>
      <c r="E140" s="6" t="s">
        <v>8</v>
      </c>
      <c r="F140" s="15" t="s">
        <v>9</v>
      </c>
      <c r="G140" s="7"/>
    </row>
    <row r="141" spans="1:7" ht="13.5">
      <c r="A141" s="16"/>
      <c r="B141" s="17"/>
      <c r="C141" s="18" t="s">
        <v>11</v>
      </c>
      <c r="D141" s="19">
        <v>3</v>
      </c>
      <c r="E141" s="20">
        <v>21</v>
      </c>
      <c r="F141" s="21">
        <f>F139*(1+E141/100)</f>
        <v>0</v>
      </c>
      <c r="G141" s="7"/>
    </row>
    <row r="143" spans="1:7" ht="13.5">
      <c r="A143" s="1" t="s">
        <v>0</v>
      </c>
      <c r="B143" s="2"/>
      <c r="C143" s="3" t="s">
        <v>162</v>
      </c>
      <c r="D143" s="4">
        <v>5100</v>
      </c>
      <c r="E143" s="3" t="s">
        <v>2</v>
      </c>
      <c r="F143" s="5" t="s">
        <v>3</v>
      </c>
      <c r="G143" s="7"/>
    </row>
    <row r="144" spans="1:7" ht="13.5">
      <c r="A144" s="8">
        <v>25</v>
      </c>
      <c r="B144" s="9" t="s">
        <v>23</v>
      </c>
      <c r="C144" s="6" t="s">
        <v>7</v>
      </c>
      <c r="D144" s="10">
        <v>600</v>
      </c>
      <c r="E144" s="11">
        <v>0</v>
      </c>
      <c r="F144" s="12">
        <f>D146*E144</f>
        <v>0</v>
      </c>
      <c r="G144" s="13">
        <f>F144</f>
        <v>0</v>
      </c>
    </row>
    <row r="145" spans="1:7" ht="13.5">
      <c r="A145" s="14" t="s">
        <v>6</v>
      </c>
      <c r="B145" s="9" t="s">
        <v>75</v>
      </c>
      <c r="C145" s="6" t="s">
        <v>5</v>
      </c>
      <c r="D145" s="10">
        <v>38</v>
      </c>
      <c r="E145" s="6" t="s">
        <v>8</v>
      </c>
      <c r="F145" s="15" t="s">
        <v>9</v>
      </c>
      <c r="G145" s="7"/>
    </row>
    <row r="146" spans="1:7" ht="13.5">
      <c r="A146" s="16"/>
      <c r="B146" s="17" t="s">
        <v>163</v>
      </c>
      <c r="C146" s="18" t="s">
        <v>11</v>
      </c>
      <c r="D146" s="19">
        <v>1</v>
      </c>
      <c r="E146" s="20">
        <v>21</v>
      </c>
      <c r="F146" s="21">
        <f>F144*(1+E146/100)</f>
        <v>0</v>
      </c>
      <c r="G146" s="7"/>
    </row>
    <row r="148" spans="1:7" ht="13.5">
      <c r="A148" s="1" t="s">
        <v>0</v>
      </c>
      <c r="B148" s="2" t="s">
        <v>166</v>
      </c>
      <c r="C148" s="3" t="s">
        <v>1</v>
      </c>
      <c r="D148" s="4">
        <v>500</v>
      </c>
      <c r="E148" s="3" t="s">
        <v>2</v>
      </c>
      <c r="F148" s="5" t="s">
        <v>3</v>
      </c>
      <c r="G148" s="7"/>
    </row>
    <row r="149" spans="1:7" ht="13.5">
      <c r="A149" s="8">
        <v>26</v>
      </c>
      <c r="B149" s="9" t="s">
        <v>167</v>
      </c>
      <c r="C149" s="6" t="s">
        <v>7</v>
      </c>
      <c r="D149" s="10">
        <v>300</v>
      </c>
      <c r="E149" s="11">
        <v>0</v>
      </c>
      <c r="F149" s="12">
        <f>D151*E149</f>
        <v>0</v>
      </c>
      <c r="G149" s="13">
        <f>F149</f>
        <v>0</v>
      </c>
    </row>
    <row r="150" spans="1:7" ht="13.5">
      <c r="A150" s="14" t="s">
        <v>6</v>
      </c>
      <c r="B150" s="9" t="s">
        <v>168</v>
      </c>
      <c r="C150" s="6" t="s">
        <v>5</v>
      </c>
      <c r="D150" s="10">
        <v>700</v>
      </c>
      <c r="E150" s="6" t="s">
        <v>8</v>
      </c>
      <c r="F150" s="15" t="s">
        <v>9</v>
      </c>
      <c r="G150" s="7"/>
    </row>
    <row r="151" spans="1:7" ht="13.5">
      <c r="A151" s="16"/>
      <c r="B151" s="17"/>
      <c r="C151" s="18" t="s">
        <v>11</v>
      </c>
      <c r="D151" s="19">
        <v>1</v>
      </c>
      <c r="E151" s="20">
        <v>21</v>
      </c>
      <c r="F151" s="21">
        <f>F149*(1+E151/100)</f>
        <v>0</v>
      </c>
      <c r="G151" s="7"/>
    </row>
    <row r="153" spans="1:7" ht="13.5">
      <c r="A153" s="1" t="s">
        <v>0</v>
      </c>
      <c r="B153" s="2" t="s">
        <v>166</v>
      </c>
      <c r="C153" s="3" t="s">
        <v>1</v>
      </c>
      <c r="D153" s="4">
        <v>1000</v>
      </c>
      <c r="E153" s="3" t="s">
        <v>2</v>
      </c>
      <c r="F153" s="5" t="s">
        <v>3</v>
      </c>
      <c r="G153" s="7"/>
    </row>
    <row r="154" spans="1:7" ht="13.5">
      <c r="A154" s="8">
        <v>27</v>
      </c>
      <c r="B154" s="9" t="s">
        <v>170</v>
      </c>
      <c r="C154" s="6" t="s">
        <v>7</v>
      </c>
      <c r="D154" s="10">
        <v>300</v>
      </c>
      <c r="E154" s="11">
        <v>0</v>
      </c>
      <c r="F154" s="12">
        <f>D156*E154</f>
        <v>0</v>
      </c>
      <c r="G154" s="13">
        <f>F154</f>
        <v>0</v>
      </c>
    </row>
    <row r="155" spans="1:7" ht="13.5">
      <c r="A155" s="14" t="s">
        <v>6</v>
      </c>
      <c r="B155" s="9" t="s">
        <v>168</v>
      </c>
      <c r="C155" s="6" t="s">
        <v>5</v>
      </c>
      <c r="D155" s="10">
        <v>700</v>
      </c>
      <c r="E155" s="6" t="s">
        <v>8</v>
      </c>
      <c r="F155" s="15" t="s">
        <v>9</v>
      </c>
      <c r="G155" s="7"/>
    </row>
    <row r="156" spans="1:7" ht="13.5">
      <c r="A156" s="16"/>
      <c r="B156" s="17"/>
      <c r="C156" s="18" t="s">
        <v>11</v>
      </c>
      <c r="D156" s="19">
        <v>1</v>
      </c>
      <c r="E156" s="20">
        <v>21</v>
      </c>
      <c r="F156" s="21">
        <f>F154*(1+E156/100)</f>
        <v>0</v>
      </c>
      <c r="G156" s="7"/>
    </row>
    <row r="158" spans="1:7" ht="13.5">
      <c r="A158" s="1" t="s">
        <v>0</v>
      </c>
      <c r="B158" s="2" t="s">
        <v>169</v>
      </c>
      <c r="C158" s="3" t="s">
        <v>1</v>
      </c>
      <c r="D158" s="4">
        <v>900</v>
      </c>
      <c r="E158" s="3" t="s">
        <v>2</v>
      </c>
      <c r="F158" s="5" t="s">
        <v>3</v>
      </c>
      <c r="G158" s="7"/>
    </row>
    <row r="159" spans="1:7" ht="13.5">
      <c r="A159" s="8">
        <v>28</v>
      </c>
      <c r="B159" s="9" t="s">
        <v>170</v>
      </c>
      <c r="C159" s="6" t="s">
        <v>7</v>
      </c>
      <c r="D159" s="10">
        <v>300</v>
      </c>
      <c r="E159" s="11">
        <v>0</v>
      </c>
      <c r="F159" s="12">
        <f>D161*E159</f>
        <v>0</v>
      </c>
      <c r="G159" s="13">
        <f>F159</f>
        <v>0</v>
      </c>
    </row>
    <row r="160" spans="1:7" ht="13.5">
      <c r="A160" s="14" t="s">
        <v>6</v>
      </c>
      <c r="B160" s="9" t="s">
        <v>168</v>
      </c>
      <c r="C160" s="6" t="s">
        <v>5</v>
      </c>
      <c r="D160" s="10">
        <v>700</v>
      </c>
      <c r="E160" s="6" t="s">
        <v>8</v>
      </c>
      <c r="F160" s="15" t="s">
        <v>9</v>
      </c>
      <c r="G160" s="7"/>
    </row>
    <row r="161" spans="1:7" ht="13.5">
      <c r="A161" s="16"/>
      <c r="B161" s="17"/>
      <c r="C161" s="18" t="s">
        <v>11</v>
      </c>
      <c r="D161" s="19">
        <v>1</v>
      </c>
      <c r="E161" s="20">
        <v>21</v>
      </c>
      <c r="F161" s="21">
        <f>F159*(1+E161/100)</f>
        <v>0</v>
      </c>
      <c r="G161" s="7"/>
    </row>
    <row r="163" spans="1:7" ht="13.5">
      <c r="A163" s="1" t="s">
        <v>0</v>
      </c>
      <c r="B163" s="2" t="s">
        <v>166</v>
      </c>
      <c r="C163" s="3" t="s">
        <v>1</v>
      </c>
      <c r="D163" s="4">
        <v>800</v>
      </c>
      <c r="E163" s="3" t="s">
        <v>2</v>
      </c>
      <c r="F163" s="5" t="s">
        <v>3</v>
      </c>
      <c r="G163" s="7"/>
    </row>
    <row r="164" spans="1:7" ht="13.5">
      <c r="A164" s="8">
        <v>29</v>
      </c>
      <c r="B164" s="9" t="s">
        <v>170</v>
      </c>
      <c r="C164" s="6" t="s">
        <v>7</v>
      </c>
      <c r="D164" s="10">
        <v>300</v>
      </c>
      <c r="E164" s="11">
        <v>0</v>
      </c>
      <c r="F164" s="12">
        <f>D166*E164</f>
        <v>0</v>
      </c>
      <c r="G164" s="13">
        <f>F164</f>
        <v>0</v>
      </c>
    </row>
    <row r="165" spans="1:7" ht="13.5">
      <c r="A165" s="14" t="s">
        <v>6</v>
      </c>
      <c r="B165" s="9" t="s">
        <v>168</v>
      </c>
      <c r="C165" s="6" t="s">
        <v>5</v>
      </c>
      <c r="D165" s="10">
        <v>700</v>
      </c>
      <c r="E165" s="6" t="s">
        <v>8</v>
      </c>
      <c r="F165" s="15" t="s">
        <v>9</v>
      </c>
      <c r="G165" s="7"/>
    </row>
    <row r="166" spans="1:7" ht="13.5">
      <c r="A166" s="16"/>
      <c r="B166" s="17"/>
      <c r="C166" s="18" t="s">
        <v>11</v>
      </c>
      <c r="D166" s="19">
        <v>3</v>
      </c>
      <c r="E166" s="20">
        <v>21</v>
      </c>
      <c r="F166" s="21">
        <f>F164*(1+E166/100)</f>
        <v>0</v>
      </c>
      <c r="G166" s="7"/>
    </row>
    <row r="168" spans="1:2" s="34" customFormat="1" ht="15">
      <c r="A168" s="34" t="s">
        <v>180</v>
      </c>
      <c r="B168" s="33"/>
    </row>
    <row r="169" spans="1:7" ht="13.5">
      <c r="A169" s="1" t="s">
        <v>0</v>
      </c>
      <c r="B169" s="2" t="s">
        <v>4</v>
      </c>
      <c r="C169" s="3" t="s">
        <v>1</v>
      </c>
      <c r="D169" s="4">
        <v>600</v>
      </c>
      <c r="E169" s="3" t="s">
        <v>2</v>
      </c>
      <c r="F169" s="5" t="s">
        <v>3</v>
      </c>
      <c r="G169" s="7"/>
    </row>
    <row r="170" spans="1:7" ht="13.5">
      <c r="A170" s="8">
        <v>30</v>
      </c>
      <c r="B170" s="9" t="s">
        <v>181</v>
      </c>
      <c r="C170" s="6" t="s">
        <v>7</v>
      </c>
      <c r="D170" s="10">
        <v>600</v>
      </c>
      <c r="E170" s="11">
        <v>0</v>
      </c>
      <c r="F170" s="12">
        <f>D172*E170</f>
        <v>0</v>
      </c>
      <c r="G170" s="13">
        <f>F170</f>
        <v>0</v>
      </c>
    </row>
    <row r="171" spans="1:7" ht="13.5">
      <c r="A171" s="14" t="s">
        <v>6</v>
      </c>
      <c r="B171" s="9" t="s">
        <v>76</v>
      </c>
      <c r="C171" s="6" t="s">
        <v>5</v>
      </c>
      <c r="D171" s="10">
        <v>900</v>
      </c>
      <c r="E171" s="6" t="s">
        <v>8</v>
      </c>
      <c r="F171" s="15" t="s">
        <v>9</v>
      </c>
      <c r="G171" s="7"/>
    </row>
    <row r="172" spans="1:7" ht="13.5">
      <c r="A172" s="16"/>
      <c r="B172" s="17" t="s">
        <v>188</v>
      </c>
      <c r="C172" s="18" t="s">
        <v>11</v>
      </c>
      <c r="D172" s="19">
        <v>4</v>
      </c>
      <c r="E172" s="20">
        <v>21</v>
      </c>
      <c r="F172" s="21">
        <f>F170*(1+E172/100)</f>
        <v>0</v>
      </c>
      <c r="G172" s="7"/>
    </row>
    <row r="174" spans="1:7" ht="13.5">
      <c r="A174" s="1" t="s">
        <v>0</v>
      </c>
      <c r="B174" s="2" t="s">
        <v>182</v>
      </c>
      <c r="C174" s="3"/>
      <c r="D174" s="4"/>
      <c r="E174" s="3" t="s">
        <v>2</v>
      </c>
      <c r="F174" s="5" t="s">
        <v>3</v>
      </c>
      <c r="G174" s="7"/>
    </row>
    <row r="175" spans="1:7" ht="13.5">
      <c r="A175" s="8">
        <v>31</v>
      </c>
      <c r="B175" s="9" t="s">
        <v>159</v>
      </c>
      <c r="C175" s="6"/>
      <c r="D175" s="10"/>
      <c r="E175" s="11">
        <v>0</v>
      </c>
      <c r="F175" s="12">
        <f>D177*E175</f>
        <v>0</v>
      </c>
      <c r="G175" s="13">
        <f>F175</f>
        <v>0</v>
      </c>
    </row>
    <row r="176" spans="1:7" ht="13.5">
      <c r="A176" s="14" t="s">
        <v>6</v>
      </c>
      <c r="B176" s="9"/>
      <c r="C176" s="6" t="s">
        <v>1</v>
      </c>
      <c r="D176" s="10">
        <v>600</v>
      </c>
      <c r="E176" s="6" t="s">
        <v>8</v>
      </c>
      <c r="F176" s="15" t="s">
        <v>9</v>
      </c>
      <c r="G176" s="7"/>
    </row>
    <row r="177" spans="1:7" ht="13.5">
      <c r="A177" s="16"/>
      <c r="B177" s="17"/>
      <c r="C177" s="18" t="s">
        <v>11</v>
      </c>
      <c r="D177" s="19">
        <v>4</v>
      </c>
      <c r="E177" s="20">
        <v>21</v>
      </c>
      <c r="F177" s="21">
        <f>F175*(1+E177/100)</f>
        <v>0</v>
      </c>
      <c r="G177" s="7"/>
    </row>
    <row r="179" spans="1:7" ht="13.5">
      <c r="A179" s="1" t="s">
        <v>0</v>
      </c>
      <c r="B179" s="2" t="s">
        <v>183</v>
      </c>
      <c r="C179" s="3"/>
      <c r="D179" s="4"/>
      <c r="E179" s="3" t="s">
        <v>2</v>
      </c>
      <c r="F179" s="5" t="s">
        <v>3</v>
      </c>
      <c r="G179" s="7"/>
    </row>
    <row r="180" spans="1:7" ht="13.5">
      <c r="A180" s="8">
        <v>32</v>
      </c>
      <c r="B180" s="9" t="s">
        <v>159</v>
      </c>
      <c r="C180" s="6"/>
      <c r="D180" s="10"/>
      <c r="E180" s="11">
        <v>0</v>
      </c>
      <c r="F180" s="12">
        <f>D182*E180</f>
        <v>0</v>
      </c>
      <c r="G180" s="13">
        <f>F180</f>
        <v>0</v>
      </c>
    </row>
    <row r="181" spans="1:7" ht="13.5">
      <c r="A181" s="14" t="s">
        <v>6</v>
      </c>
      <c r="B181" s="9"/>
      <c r="C181" s="6" t="s">
        <v>1</v>
      </c>
      <c r="D181" s="10">
        <v>600</v>
      </c>
      <c r="E181" s="6" t="s">
        <v>8</v>
      </c>
      <c r="F181" s="15" t="s">
        <v>9</v>
      </c>
      <c r="G181" s="7"/>
    </row>
    <row r="182" spans="1:7" ht="13.5">
      <c r="A182" s="16"/>
      <c r="B182" s="17"/>
      <c r="C182" s="18" t="s">
        <v>11</v>
      </c>
      <c r="D182" s="19">
        <v>4</v>
      </c>
      <c r="E182" s="20">
        <v>21</v>
      </c>
      <c r="F182" s="21">
        <f>F180*(1+E182/100)</f>
        <v>0</v>
      </c>
      <c r="G182" s="7"/>
    </row>
    <row r="184" spans="1:7" ht="13.5">
      <c r="A184" s="1" t="s">
        <v>0</v>
      </c>
      <c r="B184" s="2" t="s">
        <v>4</v>
      </c>
      <c r="C184" s="3" t="s">
        <v>1</v>
      </c>
      <c r="D184" s="4">
        <v>1200</v>
      </c>
      <c r="E184" s="3" t="s">
        <v>2</v>
      </c>
      <c r="F184" s="5" t="s">
        <v>3</v>
      </c>
      <c r="G184" s="7"/>
    </row>
    <row r="185" spans="1:7" ht="13.5">
      <c r="A185" s="8">
        <v>33</v>
      </c>
      <c r="B185" s="9" t="s">
        <v>184</v>
      </c>
      <c r="C185" s="6" t="s">
        <v>7</v>
      </c>
      <c r="D185" s="10">
        <v>600</v>
      </c>
      <c r="E185" s="11">
        <v>0</v>
      </c>
      <c r="F185" s="12">
        <f>D187*E185</f>
        <v>0</v>
      </c>
      <c r="G185" s="13">
        <f>F185</f>
        <v>0</v>
      </c>
    </row>
    <row r="186" spans="1:7" ht="13.5">
      <c r="A186" s="14" t="s">
        <v>6</v>
      </c>
      <c r="B186" s="9" t="s">
        <v>170</v>
      </c>
      <c r="C186" s="6" t="s">
        <v>5</v>
      </c>
      <c r="D186" s="10">
        <v>900</v>
      </c>
      <c r="E186" s="6" t="s">
        <v>8</v>
      </c>
      <c r="F186" s="15" t="s">
        <v>9</v>
      </c>
      <c r="G186" s="7"/>
    </row>
    <row r="187" spans="1:7" ht="13.5">
      <c r="A187" s="16"/>
      <c r="B187" s="17" t="s">
        <v>147</v>
      </c>
      <c r="C187" s="18" t="s">
        <v>11</v>
      </c>
      <c r="D187" s="19">
        <v>2</v>
      </c>
      <c r="E187" s="20">
        <v>21</v>
      </c>
      <c r="F187" s="21">
        <f>F185*(1+E187/100)</f>
        <v>0</v>
      </c>
      <c r="G187" s="7"/>
    </row>
    <row r="189" spans="1:7" ht="13.5">
      <c r="A189" s="1" t="s">
        <v>0</v>
      </c>
      <c r="B189" s="2"/>
      <c r="C189" s="3" t="s">
        <v>162</v>
      </c>
      <c r="D189" s="4">
        <v>2410</v>
      </c>
      <c r="E189" s="3" t="s">
        <v>2</v>
      </c>
      <c r="F189" s="5" t="s">
        <v>3</v>
      </c>
      <c r="G189" s="7"/>
    </row>
    <row r="190" spans="1:7" ht="13.5">
      <c r="A190" s="8">
        <v>34</v>
      </c>
      <c r="B190" s="9" t="s">
        <v>23</v>
      </c>
      <c r="C190" s="6" t="s">
        <v>7</v>
      </c>
      <c r="D190" s="10">
        <v>600</v>
      </c>
      <c r="E190" s="11">
        <v>0</v>
      </c>
      <c r="F190" s="12">
        <f>D192*E190</f>
        <v>0</v>
      </c>
      <c r="G190" s="13">
        <f>F190</f>
        <v>0</v>
      </c>
    </row>
    <row r="191" spans="1:7" ht="13.5">
      <c r="A191" s="14" t="s">
        <v>6</v>
      </c>
      <c r="B191" s="9" t="s">
        <v>75</v>
      </c>
      <c r="C191" s="6" t="s">
        <v>5</v>
      </c>
      <c r="D191" s="10">
        <v>38</v>
      </c>
      <c r="E191" s="6" t="s">
        <v>8</v>
      </c>
      <c r="F191" s="15" t="s">
        <v>9</v>
      </c>
      <c r="G191" s="7"/>
    </row>
    <row r="192" spans="1:7" ht="13.5">
      <c r="A192" s="16"/>
      <c r="B192" s="17"/>
      <c r="C192" s="18" t="s">
        <v>11</v>
      </c>
      <c r="D192" s="19">
        <v>2</v>
      </c>
      <c r="E192" s="20">
        <v>21</v>
      </c>
      <c r="F192" s="21">
        <f>F190*(1+E192/100)</f>
        <v>0</v>
      </c>
      <c r="G192" s="7"/>
    </row>
    <row r="194" spans="1:7" ht="13.5">
      <c r="A194" s="1" t="s">
        <v>0</v>
      </c>
      <c r="B194" s="2" t="s">
        <v>185</v>
      </c>
      <c r="C194" s="3" t="s">
        <v>162</v>
      </c>
      <c r="D194" s="4">
        <v>1200</v>
      </c>
      <c r="E194" s="3" t="s">
        <v>2</v>
      </c>
      <c r="F194" s="5" t="s">
        <v>3</v>
      </c>
      <c r="G194" s="7"/>
    </row>
    <row r="195" spans="1:7" ht="13.5">
      <c r="A195" s="8">
        <v>35</v>
      </c>
      <c r="B195" s="9" t="s">
        <v>186</v>
      </c>
      <c r="C195" s="6" t="s">
        <v>7</v>
      </c>
      <c r="D195" s="10">
        <v>600</v>
      </c>
      <c r="E195" s="11">
        <v>0</v>
      </c>
      <c r="F195" s="12">
        <f>D197*E195</f>
        <v>0</v>
      </c>
      <c r="G195" s="13">
        <f>F195</f>
        <v>0</v>
      </c>
    </row>
    <row r="196" spans="1:7" ht="13.5">
      <c r="A196" s="14" t="s">
        <v>6</v>
      </c>
      <c r="B196" s="9" t="s">
        <v>75</v>
      </c>
      <c r="C196" s="6" t="s">
        <v>5</v>
      </c>
      <c r="D196" s="10">
        <v>38</v>
      </c>
      <c r="E196" s="6" t="s">
        <v>8</v>
      </c>
      <c r="F196" s="15" t="s">
        <v>9</v>
      </c>
      <c r="G196" s="7"/>
    </row>
    <row r="197" spans="1:7" ht="13.5">
      <c r="A197" s="16"/>
      <c r="B197" s="17" t="s">
        <v>187</v>
      </c>
      <c r="C197" s="18" t="s">
        <v>11</v>
      </c>
      <c r="D197" s="19">
        <v>2</v>
      </c>
      <c r="E197" s="20">
        <v>21</v>
      </c>
      <c r="F197" s="21">
        <f>F195*(1+E197/100)</f>
        <v>0</v>
      </c>
      <c r="G197" s="7"/>
    </row>
    <row r="198" ht="13.5" thickBot="1"/>
    <row r="199" spans="1:7" ht="15.75">
      <c r="A199"/>
      <c r="B199" s="114" t="s">
        <v>189</v>
      </c>
      <c r="C199" s="114"/>
      <c r="D199" s="114"/>
      <c r="E199" s="115">
        <f>SUM(G3:G198)</f>
        <v>0</v>
      </c>
      <c r="F199" s="115"/>
      <c r="G199"/>
    </row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</sheetData>
  <sheetProtection/>
  <mergeCells count="2">
    <mergeCell ref="B199:D199"/>
    <mergeCell ref="E199:F199"/>
  </mergeCells>
  <printOptions/>
  <pageMargins left="0.787401575" right="0.787401575" top="1.25" bottom="0.984251969" header="0.4921259845" footer="0.4921259845"/>
  <pageSetup horizontalDpi="600" verticalDpi="600" orientation="portrait" paperSize="9" r:id="rId2"/>
  <headerFooter alignWithMargins="0">
    <oddFooter>&amp;R&amp;"Times New Roman,Obyčejné"Strana &amp;P</oddFooter>
  </headerFooter>
  <rowBreaks count="4" manualBreakCount="4">
    <brk id="45" max="5" man="1"/>
    <brk id="96" max="5" man="1"/>
    <brk id="147" max="5" man="1"/>
    <brk id="199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6"/>
  <sheetViews>
    <sheetView zoomScale="134" zoomScaleNormal="134" zoomScaleSheetLayoutView="80" workbookViewId="0" topLeftCell="A118">
      <selection activeCell="E72" sqref="E72"/>
    </sheetView>
  </sheetViews>
  <sheetFormatPr defaultColWidth="9.140625" defaultRowHeight="12.75"/>
  <cols>
    <col min="1" max="1" width="8.421875" style="25" customWidth="1"/>
    <col min="2" max="2" width="26.8515625" style="25" customWidth="1"/>
    <col min="3" max="4" width="9.00390625" style="25" customWidth="1"/>
    <col min="5" max="5" width="9.8515625" style="25" bestFit="1" customWidth="1"/>
    <col min="6" max="6" width="14.8515625" style="25" bestFit="1" customWidth="1"/>
    <col min="7" max="7" width="11.140625" style="25" customWidth="1"/>
    <col min="8" max="16384" width="9.140625" style="25" customWidth="1"/>
  </cols>
  <sheetData>
    <row r="1" s="28" customFormat="1" ht="15.75">
      <c r="A1" s="27" t="s">
        <v>210</v>
      </c>
    </row>
    <row r="2" ht="15.75">
      <c r="A2" s="32"/>
    </row>
    <row r="3" s="26" customFormat="1" ht="12.75">
      <c r="A3" s="26" t="s">
        <v>44</v>
      </c>
    </row>
    <row r="5" ht="12.75">
      <c r="A5" s="25" t="s">
        <v>48</v>
      </c>
    </row>
    <row r="6" spans="1:7" ht="13.5">
      <c r="A6" s="1" t="s">
        <v>0</v>
      </c>
      <c r="B6" s="2"/>
      <c r="C6" s="3" t="s">
        <v>1</v>
      </c>
      <c r="D6" s="4">
        <v>1200</v>
      </c>
      <c r="E6" s="3" t="s">
        <v>2</v>
      </c>
      <c r="F6" s="5" t="s">
        <v>3</v>
      </c>
      <c r="G6" s="7"/>
    </row>
    <row r="7" spans="1:7" ht="13.5">
      <c r="A7" s="8">
        <v>1</v>
      </c>
      <c r="B7" s="9" t="s">
        <v>4</v>
      </c>
      <c r="C7" s="6" t="s">
        <v>5</v>
      </c>
      <c r="D7" s="10">
        <v>900</v>
      </c>
      <c r="E7" s="11">
        <v>0</v>
      </c>
      <c r="F7" s="12">
        <f>D9*E7</f>
        <v>0</v>
      </c>
      <c r="G7" s="13">
        <f>F7</f>
        <v>0</v>
      </c>
    </row>
    <row r="8" spans="1:7" ht="13.5">
      <c r="A8" s="14" t="s">
        <v>6</v>
      </c>
      <c r="B8" s="9" t="s">
        <v>12</v>
      </c>
      <c r="C8" s="6" t="s">
        <v>7</v>
      </c>
      <c r="D8" s="10">
        <v>750</v>
      </c>
      <c r="E8" s="6" t="s">
        <v>8</v>
      </c>
      <c r="F8" s="15" t="s">
        <v>9</v>
      </c>
      <c r="G8" s="7"/>
    </row>
    <row r="9" spans="1:7" ht="13.5">
      <c r="A9" s="16" t="s">
        <v>13</v>
      </c>
      <c r="B9" s="17" t="s">
        <v>63</v>
      </c>
      <c r="C9" s="18" t="s">
        <v>11</v>
      </c>
      <c r="D9" s="19">
        <v>1</v>
      </c>
      <c r="E9" s="20">
        <v>21</v>
      </c>
      <c r="F9" s="21">
        <f>F7*(1+E9/100)</f>
        <v>0</v>
      </c>
      <c r="G9" s="7"/>
    </row>
    <row r="11" spans="1:7" ht="13.5">
      <c r="A11" s="1" t="s">
        <v>0</v>
      </c>
      <c r="B11" s="2"/>
      <c r="C11" s="3" t="s">
        <v>1</v>
      </c>
      <c r="D11" s="4">
        <v>450</v>
      </c>
      <c r="E11" s="3" t="s">
        <v>2</v>
      </c>
      <c r="F11" s="5" t="s">
        <v>3</v>
      </c>
      <c r="G11" s="7"/>
    </row>
    <row r="12" spans="1:7" ht="13.5">
      <c r="A12" s="8" t="s">
        <v>46</v>
      </c>
      <c r="B12" s="9" t="s">
        <v>41</v>
      </c>
      <c r="C12" s="6" t="s">
        <v>5</v>
      </c>
      <c r="D12" s="10">
        <v>220</v>
      </c>
      <c r="E12" s="11">
        <v>0</v>
      </c>
      <c r="F12" s="12">
        <f>D14*E12</f>
        <v>0</v>
      </c>
      <c r="G12" s="13">
        <f>F12</f>
        <v>0</v>
      </c>
    </row>
    <row r="13" spans="1:7" ht="13.5">
      <c r="A13" s="14" t="s">
        <v>6</v>
      </c>
      <c r="B13" s="9" t="s">
        <v>42</v>
      </c>
      <c r="C13" s="6" t="s">
        <v>7</v>
      </c>
      <c r="D13" s="10">
        <v>450</v>
      </c>
      <c r="E13" s="6" t="s">
        <v>8</v>
      </c>
      <c r="F13" s="15" t="s">
        <v>9</v>
      </c>
      <c r="G13" s="7"/>
    </row>
    <row r="14" spans="1:7" ht="13.5">
      <c r="A14" s="16"/>
      <c r="B14" s="17"/>
      <c r="C14" s="18" t="s">
        <v>11</v>
      </c>
      <c r="D14" s="19">
        <v>1</v>
      </c>
      <c r="E14" s="20">
        <v>21</v>
      </c>
      <c r="F14" s="21">
        <f>F12*(1+E14/100)</f>
        <v>0</v>
      </c>
      <c r="G14" s="7"/>
    </row>
    <row r="16" spans="1:7" ht="13.5">
      <c r="A16" s="1" t="s">
        <v>0</v>
      </c>
      <c r="B16" s="2"/>
      <c r="C16" s="3" t="s">
        <v>1</v>
      </c>
      <c r="D16" s="4"/>
      <c r="E16" s="3" t="s">
        <v>2</v>
      </c>
      <c r="F16" s="5" t="s">
        <v>3</v>
      </c>
      <c r="G16" s="7"/>
    </row>
    <row r="17" spans="1:7" ht="13.5">
      <c r="A17" s="8" t="s">
        <v>47</v>
      </c>
      <c r="B17" s="9" t="s">
        <v>31</v>
      </c>
      <c r="C17" s="6" t="s">
        <v>5</v>
      </c>
      <c r="D17" s="10"/>
      <c r="E17" s="11">
        <v>0</v>
      </c>
      <c r="F17" s="12">
        <f>D19*E17</f>
        <v>0</v>
      </c>
      <c r="G17" s="13">
        <f>F17</f>
        <v>0</v>
      </c>
    </row>
    <row r="18" spans="1:7" ht="13.5">
      <c r="A18" s="14" t="s">
        <v>6</v>
      </c>
      <c r="B18" s="9" t="s">
        <v>43</v>
      </c>
      <c r="C18" s="6" t="s">
        <v>7</v>
      </c>
      <c r="D18" s="10"/>
      <c r="E18" s="6" t="s">
        <v>8</v>
      </c>
      <c r="F18" s="15" t="s">
        <v>9</v>
      </c>
      <c r="G18" s="7"/>
    </row>
    <row r="19" spans="1:7" ht="13.5">
      <c r="A19" s="16"/>
      <c r="B19" s="17" t="s">
        <v>32</v>
      </c>
      <c r="C19" s="18" t="s">
        <v>11</v>
      </c>
      <c r="D19" s="19">
        <v>1</v>
      </c>
      <c r="E19" s="20">
        <v>21</v>
      </c>
      <c r="F19" s="21">
        <f>F17*(1+E19/100)</f>
        <v>0</v>
      </c>
      <c r="G19" s="7"/>
    </row>
    <row r="20" spans="1:7" ht="13.5">
      <c r="A20" s="14"/>
      <c r="B20" s="9"/>
      <c r="C20" s="6"/>
      <c r="D20" s="10"/>
      <c r="E20" s="23"/>
      <c r="F20" s="12"/>
      <c r="G20" s="7"/>
    </row>
    <row r="21" spans="1:7" ht="13.5">
      <c r="A21" s="1" t="s">
        <v>0</v>
      </c>
      <c r="B21" s="2"/>
      <c r="C21" s="3" t="s">
        <v>1</v>
      </c>
      <c r="D21" s="4">
        <v>600</v>
      </c>
      <c r="E21" s="3" t="s">
        <v>2</v>
      </c>
      <c r="F21" s="5" t="s">
        <v>3</v>
      </c>
      <c r="G21" s="7"/>
    </row>
    <row r="22" spans="1:7" ht="13.5">
      <c r="A22" s="8">
        <v>2</v>
      </c>
      <c r="B22" s="9" t="s">
        <v>14</v>
      </c>
      <c r="C22" s="6" t="s">
        <v>5</v>
      </c>
      <c r="D22" s="10">
        <v>900</v>
      </c>
      <c r="E22" s="11">
        <v>0</v>
      </c>
      <c r="F22" s="12">
        <f>D24*E22</f>
        <v>0</v>
      </c>
      <c r="G22" s="13">
        <f>F22</f>
        <v>0</v>
      </c>
    </row>
    <row r="23" spans="1:7" ht="13.5">
      <c r="A23" s="14" t="s">
        <v>6</v>
      </c>
      <c r="B23" s="9" t="s">
        <v>39</v>
      </c>
      <c r="C23" s="6" t="s">
        <v>7</v>
      </c>
      <c r="D23" s="10">
        <v>750</v>
      </c>
      <c r="E23" s="6" t="s">
        <v>8</v>
      </c>
      <c r="F23" s="15" t="s">
        <v>9</v>
      </c>
      <c r="G23" s="7"/>
    </row>
    <row r="24" spans="1:7" ht="13.5">
      <c r="A24" s="16" t="s">
        <v>15</v>
      </c>
      <c r="B24" s="17" t="s">
        <v>64</v>
      </c>
      <c r="C24" s="18" t="s">
        <v>11</v>
      </c>
      <c r="D24" s="19">
        <v>1</v>
      </c>
      <c r="E24" s="20">
        <v>21</v>
      </c>
      <c r="F24" s="21">
        <f>F22*(1+E24/100)</f>
        <v>0</v>
      </c>
      <c r="G24" s="7"/>
    </row>
    <row r="26" spans="1:7" ht="13.5">
      <c r="A26" s="1" t="s">
        <v>0</v>
      </c>
      <c r="B26" s="2"/>
      <c r="C26" s="3"/>
      <c r="D26" s="4"/>
      <c r="E26" s="3" t="s">
        <v>2</v>
      </c>
      <c r="F26" s="5" t="s">
        <v>3</v>
      </c>
      <c r="G26" s="7"/>
    </row>
    <row r="27" spans="1:7" ht="13.5">
      <c r="A27" s="8" t="s">
        <v>95</v>
      </c>
      <c r="B27" s="9" t="s">
        <v>97</v>
      </c>
      <c r="C27" s="6"/>
      <c r="D27" s="10"/>
      <c r="E27" s="11">
        <v>0</v>
      </c>
      <c r="F27" s="12">
        <f>D29*E27</f>
        <v>0</v>
      </c>
      <c r="G27" s="13">
        <f>F27</f>
        <v>0</v>
      </c>
    </row>
    <row r="28" spans="1:7" ht="13.5">
      <c r="A28" s="14" t="s">
        <v>6</v>
      </c>
      <c r="B28" s="9" t="s">
        <v>98</v>
      </c>
      <c r="C28" s="6"/>
      <c r="D28" s="10"/>
      <c r="E28" s="6" t="s">
        <v>8</v>
      </c>
      <c r="F28" s="15" t="s">
        <v>9</v>
      </c>
      <c r="G28" s="7"/>
    </row>
    <row r="29" spans="1:7" ht="13.5">
      <c r="A29" s="16"/>
      <c r="B29" s="17" t="s">
        <v>96</v>
      </c>
      <c r="C29" s="18" t="s">
        <v>11</v>
      </c>
      <c r="D29" s="19">
        <v>1</v>
      </c>
      <c r="E29" s="20">
        <v>21</v>
      </c>
      <c r="F29" s="21">
        <f>F27*(1+E29/100)</f>
        <v>0</v>
      </c>
      <c r="G29" s="7"/>
    </row>
    <row r="31" spans="1:7" ht="13.5">
      <c r="A31" s="1" t="s">
        <v>0</v>
      </c>
      <c r="B31" s="2"/>
      <c r="C31" s="3" t="s">
        <v>1</v>
      </c>
      <c r="D31" s="4">
        <v>600</v>
      </c>
      <c r="E31" s="3" t="s">
        <v>2</v>
      </c>
      <c r="F31" s="5" t="s">
        <v>3</v>
      </c>
      <c r="G31" s="7"/>
    </row>
    <row r="32" spans="1:7" ht="13.5">
      <c r="A32" s="8">
        <v>3</v>
      </c>
      <c r="B32" s="9" t="s">
        <v>4</v>
      </c>
      <c r="C32" s="6" t="s">
        <v>5</v>
      </c>
      <c r="D32" s="10">
        <v>900</v>
      </c>
      <c r="E32" s="11">
        <v>0</v>
      </c>
      <c r="F32" s="12">
        <f>D34*E32</f>
        <v>0</v>
      </c>
      <c r="G32" s="13">
        <f>F32</f>
        <v>0</v>
      </c>
    </row>
    <row r="33" spans="1:7" ht="13.5">
      <c r="A33" s="14" t="s">
        <v>6</v>
      </c>
      <c r="B33" s="9" t="s">
        <v>65</v>
      </c>
      <c r="C33" s="6" t="s">
        <v>7</v>
      </c>
      <c r="D33" s="10">
        <v>750</v>
      </c>
      <c r="E33" s="6" t="s">
        <v>8</v>
      </c>
      <c r="F33" s="15" t="s">
        <v>9</v>
      </c>
      <c r="G33" s="7"/>
    </row>
    <row r="34" spans="1:7" ht="13.5">
      <c r="A34" s="16" t="s">
        <v>10</v>
      </c>
      <c r="B34" s="17" t="s">
        <v>81</v>
      </c>
      <c r="C34" s="18" t="s">
        <v>11</v>
      </c>
      <c r="D34" s="19">
        <v>1</v>
      </c>
      <c r="E34" s="20">
        <v>21</v>
      </c>
      <c r="F34" s="21">
        <f>F32*(1+E34/100)</f>
        <v>0</v>
      </c>
      <c r="G34" s="7"/>
    </row>
    <row r="35" spans="1:7" ht="13.5">
      <c r="A35" s="6"/>
      <c r="B35" s="22"/>
      <c r="C35" s="6"/>
      <c r="D35" s="23"/>
      <c r="E35" s="23"/>
      <c r="F35" s="11"/>
      <c r="G35" s="7"/>
    </row>
    <row r="36" spans="1:7" ht="13.5">
      <c r="A36" s="1" t="s">
        <v>0</v>
      </c>
      <c r="B36" s="2"/>
      <c r="C36" s="3" t="s">
        <v>22</v>
      </c>
      <c r="D36" s="4">
        <v>2410</v>
      </c>
      <c r="E36" s="3" t="s">
        <v>24</v>
      </c>
      <c r="F36" s="5" t="s">
        <v>3</v>
      </c>
      <c r="G36" s="7"/>
    </row>
    <row r="37" spans="1:7" ht="13.5">
      <c r="A37" s="8">
        <v>4</v>
      </c>
      <c r="B37" s="9" t="s">
        <v>23</v>
      </c>
      <c r="C37" s="6" t="s">
        <v>5</v>
      </c>
      <c r="D37" s="10">
        <v>15</v>
      </c>
      <c r="E37" s="11">
        <v>0</v>
      </c>
      <c r="F37" s="12">
        <f>ROUND((D39*E37),1)</f>
        <v>0</v>
      </c>
      <c r="G37" s="13">
        <f>F37</f>
        <v>0</v>
      </c>
    </row>
    <row r="38" spans="1:7" ht="13.5">
      <c r="A38" s="14" t="s">
        <v>6</v>
      </c>
      <c r="B38" s="9" t="s">
        <v>25</v>
      </c>
      <c r="C38" s="6" t="s">
        <v>7</v>
      </c>
      <c r="D38" s="10">
        <v>750</v>
      </c>
      <c r="E38" s="6" t="s">
        <v>8</v>
      </c>
      <c r="F38" s="15" t="s">
        <v>9</v>
      </c>
      <c r="G38" s="7"/>
    </row>
    <row r="39" spans="1:7" ht="13.5">
      <c r="A39" s="16" t="s">
        <v>26</v>
      </c>
      <c r="B39" s="17" t="s">
        <v>27</v>
      </c>
      <c r="C39" s="18" t="s">
        <v>28</v>
      </c>
      <c r="D39" s="19">
        <v>1.8</v>
      </c>
      <c r="E39" s="20">
        <v>21</v>
      </c>
      <c r="F39" s="21">
        <f>ROUND((F37*(1+E39/100)),1)</f>
        <v>0</v>
      </c>
      <c r="G39" s="7"/>
    </row>
    <row r="40" spans="1:7" ht="13.5">
      <c r="A40" s="6"/>
      <c r="B40" s="22"/>
      <c r="C40" s="6"/>
      <c r="D40" s="23"/>
      <c r="E40" s="23"/>
      <c r="F40" s="11"/>
      <c r="G40" s="7"/>
    </row>
    <row r="41" spans="1:7" ht="13.5">
      <c r="A41" s="1" t="s">
        <v>0</v>
      </c>
      <c r="B41" s="2"/>
      <c r="C41" s="3" t="s">
        <v>1</v>
      </c>
      <c r="D41" s="4">
        <v>2400</v>
      </c>
      <c r="E41" s="3" t="s">
        <v>2</v>
      </c>
      <c r="F41" s="5" t="s">
        <v>3</v>
      </c>
      <c r="G41" s="7"/>
    </row>
    <row r="42" spans="1:7" ht="13.5">
      <c r="A42" s="8">
        <v>5</v>
      </c>
      <c r="B42" s="9" t="s">
        <v>78</v>
      </c>
      <c r="C42" s="6" t="s">
        <v>5</v>
      </c>
      <c r="D42" s="10">
        <v>785</v>
      </c>
      <c r="E42" s="11">
        <v>0</v>
      </c>
      <c r="F42" s="12">
        <f>D44*E42</f>
        <v>0</v>
      </c>
      <c r="G42" s="13">
        <f>F42</f>
        <v>0</v>
      </c>
    </row>
    <row r="43" spans="1:7" ht="13.5">
      <c r="A43" s="14" t="s">
        <v>6</v>
      </c>
      <c r="B43" s="9" t="s">
        <v>79</v>
      </c>
      <c r="C43" s="6" t="s">
        <v>7</v>
      </c>
      <c r="D43" s="10">
        <v>18</v>
      </c>
      <c r="E43" s="6" t="s">
        <v>8</v>
      </c>
      <c r="F43" s="15" t="s">
        <v>9</v>
      </c>
      <c r="G43" s="7"/>
    </row>
    <row r="44" spans="1:7" ht="13.5">
      <c r="A44" s="16"/>
      <c r="B44" s="17" t="s">
        <v>80</v>
      </c>
      <c r="C44" s="18" t="s">
        <v>11</v>
      </c>
      <c r="D44" s="19">
        <v>1</v>
      </c>
      <c r="E44" s="20">
        <v>21</v>
      </c>
      <c r="F44" s="21">
        <f>F42*(1+E44/100)</f>
        <v>0</v>
      </c>
      <c r="G44" s="7"/>
    </row>
    <row r="45" spans="1:7" ht="13.5">
      <c r="A45" s="6"/>
      <c r="B45" s="22"/>
      <c r="C45" s="6"/>
      <c r="D45" s="23"/>
      <c r="E45" s="23"/>
      <c r="F45" s="11"/>
      <c r="G45" s="7"/>
    </row>
    <row r="46" spans="1:7" ht="13.5">
      <c r="A46" s="25" t="s">
        <v>49</v>
      </c>
      <c r="B46" s="22"/>
      <c r="C46" s="6"/>
      <c r="D46" s="23"/>
      <c r="E46" s="23"/>
      <c r="F46" s="11"/>
      <c r="G46" s="7"/>
    </row>
    <row r="47" spans="1:7" ht="13.5">
      <c r="A47" s="1" t="s">
        <v>0</v>
      </c>
      <c r="B47" s="2"/>
      <c r="C47" s="3" t="s">
        <v>1</v>
      </c>
      <c r="D47" s="4">
        <v>1500</v>
      </c>
      <c r="E47" s="3" t="s">
        <v>2</v>
      </c>
      <c r="F47" s="5" t="s">
        <v>3</v>
      </c>
      <c r="G47" s="7"/>
    </row>
    <row r="48" spans="1:7" ht="13.5">
      <c r="A48" s="8">
        <v>6</v>
      </c>
      <c r="B48" s="9" t="s">
        <v>16</v>
      </c>
      <c r="C48" s="6" t="s">
        <v>5</v>
      </c>
      <c r="D48" s="10">
        <v>750</v>
      </c>
      <c r="E48" s="11">
        <v>0</v>
      </c>
      <c r="F48" s="12">
        <f>D50*E48</f>
        <v>0</v>
      </c>
      <c r="G48" s="13">
        <f>F48</f>
        <v>0</v>
      </c>
    </row>
    <row r="49" spans="1:7" ht="13.5">
      <c r="A49" s="14" t="s">
        <v>6</v>
      </c>
      <c r="B49" s="9" t="s">
        <v>17</v>
      </c>
      <c r="C49" s="6" t="s">
        <v>7</v>
      </c>
      <c r="D49" s="10">
        <v>750</v>
      </c>
      <c r="E49" s="6" t="s">
        <v>8</v>
      </c>
      <c r="F49" s="15" t="s">
        <v>9</v>
      </c>
      <c r="G49" s="7"/>
    </row>
    <row r="50" spans="1:7" ht="13.5">
      <c r="A50" s="16" t="s">
        <v>18</v>
      </c>
      <c r="B50" s="17" t="s">
        <v>82</v>
      </c>
      <c r="C50" s="18" t="s">
        <v>11</v>
      </c>
      <c r="D50" s="19">
        <v>1</v>
      </c>
      <c r="E50" s="20">
        <v>21</v>
      </c>
      <c r="F50" s="21">
        <f>F48*(1+E50/100)</f>
        <v>0</v>
      </c>
      <c r="G50" s="7"/>
    </row>
    <row r="51" ht="12.75">
      <c r="A51" s="25" t="s">
        <v>38</v>
      </c>
    </row>
    <row r="52" spans="1:7" ht="13.5">
      <c r="A52" s="1" t="s">
        <v>0</v>
      </c>
      <c r="B52" s="2"/>
      <c r="C52" s="3" t="s">
        <v>1</v>
      </c>
      <c r="D52" s="4"/>
      <c r="E52" s="3" t="s">
        <v>2</v>
      </c>
      <c r="F52" s="5" t="s">
        <v>3</v>
      </c>
      <c r="G52" s="7"/>
    </row>
    <row r="53" spans="1:7" ht="13.5">
      <c r="A53" s="8" t="s">
        <v>88</v>
      </c>
      <c r="B53" s="9" t="s">
        <v>33</v>
      </c>
      <c r="C53" s="6" t="s">
        <v>5</v>
      </c>
      <c r="D53" s="10"/>
      <c r="E53" s="11">
        <v>0</v>
      </c>
      <c r="F53" s="12">
        <f>D55*E53</f>
        <v>0</v>
      </c>
      <c r="G53" s="13">
        <f>F53</f>
        <v>0</v>
      </c>
    </row>
    <row r="54" spans="1:7" ht="13.5">
      <c r="A54" s="14" t="s">
        <v>6</v>
      </c>
      <c r="B54" s="24" t="s">
        <v>34</v>
      </c>
      <c r="C54" s="6" t="s">
        <v>7</v>
      </c>
      <c r="D54" s="10"/>
      <c r="E54" s="6" t="s">
        <v>8</v>
      </c>
      <c r="F54" s="15" t="s">
        <v>9</v>
      </c>
      <c r="G54" s="7"/>
    </row>
    <row r="55" spans="1:7" ht="13.5">
      <c r="A55" s="16"/>
      <c r="B55" s="17"/>
      <c r="C55" s="18" t="s">
        <v>11</v>
      </c>
      <c r="D55" s="19">
        <v>1</v>
      </c>
      <c r="E55" s="20">
        <v>21</v>
      </c>
      <c r="F55" s="21">
        <f>F53*(1+E55/100)</f>
        <v>0</v>
      </c>
      <c r="G55" s="7"/>
    </row>
    <row r="56" spans="1:7" ht="13.5">
      <c r="A56" s="14"/>
      <c r="B56" s="9"/>
      <c r="C56" s="6"/>
      <c r="D56" s="10"/>
      <c r="E56" s="23"/>
      <c r="F56" s="12"/>
      <c r="G56" s="7"/>
    </row>
    <row r="57" spans="1:7" ht="13.5">
      <c r="A57" s="1" t="s">
        <v>0</v>
      </c>
      <c r="B57" s="2" t="s">
        <v>83</v>
      </c>
      <c r="C57" s="3" t="s">
        <v>1</v>
      </c>
      <c r="D57" s="4">
        <v>600</v>
      </c>
      <c r="E57" s="3" t="s">
        <v>2</v>
      </c>
      <c r="F57" s="5" t="s">
        <v>3</v>
      </c>
      <c r="G57" s="7"/>
    </row>
    <row r="58" spans="1:7" ht="13.5">
      <c r="A58" s="8">
        <v>7</v>
      </c>
      <c r="B58" s="9" t="s">
        <v>84</v>
      </c>
      <c r="C58" s="6" t="s">
        <v>5</v>
      </c>
      <c r="D58" s="10">
        <v>750</v>
      </c>
      <c r="E58" s="11">
        <v>0</v>
      </c>
      <c r="F58" s="12">
        <f>D60*E58</f>
        <v>0</v>
      </c>
      <c r="G58" s="13">
        <f>F58</f>
        <v>0</v>
      </c>
    </row>
    <row r="59" spans="1:7" ht="13.5">
      <c r="A59" s="14" t="s">
        <v>6</v>
      </c>
      <c r="B59" s="9" t="s">
        <v>85</v>
      </c>
      <c r="C59" s="6" t="s">
        <v>7</v>
      </c>
      <c r="D59" s="10">
        <v>750</v>
      </c>
      <c r="E59" s="6" t="s">
        <v>8</v>
      </c>
      <c r="F59" s="15" t="s">
        <v>9</v>
      </c>
      <c r="G59" s="7"/>
    </row>
    <row r="60" spans="1:7" ht="13.5">
      <c r="A60" s="16" t="s">
        <v>10</v>
      </c>
      <c r="B60" s="17" t="s">
        <v>87</v>
      </c>
      <c r="C60" s="18" t="s">
        <v>11</v>
      </c>
      <c r="D60" s="19">
        <v>1</v>
      </c>
      <c r="E60" s="20">
        <v>21</v>
      </c>
      <c r="F60" s="21">
        <f>F58*(1+E60/100)</f>
        <v>0</v>
      </c>
      <c r="G60" s="7"/>
    </row>
    <row r="61" ht="12.75">
      <c r="B61" s="25" t="s">
        <v>86</v>
      </c>
    </row>
    <row r="63" spans="1:7" ht="13.5">
      <c r="A63" s="1" t="s">
        <v>0</v>
      </c>
      <c r="B63" s="2"/>
      <c r="C63" s="3"/>
      <c r="D63" s="4"/>
      <c r="E63" s="3" t="s">
        <v>2</v>
      </c>
      <c r="F63" s="5" t="s">
        <v>3</v>
      </c>
      <c r="G63" s="7"/>
    </row>
    <row r="64" spans="1:7" ht="13.5">
      <c r="A64" s="8">
        <v>8</v>
      </c>
      <c r="B64" s="9" t="s">
        <v>29</v>
      </c>
      <c r="C64" s="6"/>
      <c r="D64" s="10"/>
      <c r="E64" s="11">
        <v>0</v>
      </c>
      <c r="F64" s="12">
        <f>D66*E64</f>
        <v>0</v>
      </c>
      <c r="G64" s="13">
        <f>F64</f>
        <v>0</v>
      </c>
    </row>
    <row r="65" spans="1:7" ht="13.5">
      <c r="A65" s="14" t="s">
        <v>6</v>
      </c>
      <c r="B65" s="9" t="s">
        <v>30</v>
      </c>
      <c r="C65" s="6"/>
      <c r="D65" s="10"/>
      <c r="E65" s="6" t="s">
        <v>8</v>
      </c>
      <c r="F65" s="15" t="s">
        <v>9</v>
      </c>
      <c r="G65" s="7"/>
    </row>
    <row r="66" spans="1:7" ht="13.5">
      <c r="A66" s="16"/>
      <c r="B66" s="17"/>
      <c r="C66" s="18" t="s">
        <v>11</v>
      </c>
      <c r="D66" s="19">
        <v>1</v>
      </c>
      <c r="E66" s="20">
        <v>21</v>
      </c>
      <c r="F66" s="21">
        <f>F64*(1+E66/100)</f>
        <v>0</v>
      </c>
      <c r="G66" s="7"/>
    </row>
    <row r="69" s="26" customFormat="1" ht="12.75">
      <c r="A69" s="26" t="s">
        <v>51</v>
      </c>
    </row>
    <row r="70" spans="1:7" ht="13.5">
      <c r="A70" s="1" t="s">
        <v>0</v>
      </c>
      <c r="B70" s="2"/>
      <c r="C70" s="3" t="s">
        <v>1</v>
      </c>
      <c r="D70" s="4">
        <v>1300</v>
      </c>
      <c r="E70" s="3" t="s">
        <v>2</v>
      </c>
      <c r="F70" s="5" t="s">
        <v>3</v>
      </c>
      <c r="G70" s="7"/>
    </row>
    <row r="71" spans="1:8" ht="13.5">
      <c r="A71" s="8">
        <v>9</v>
      </c>
      <c r="B71" s="9" t="s">
        <v>52</v>
      </c>
      <c r="C71" s="6" t="s">
        <v>5</v>
      </c>
      <c r="D71" s="10">
        <v>850</v>
      </c>
      <c r="E71" s="11">
        <v>0</v>
      </c>
      <c r="F71" s="12">
        <f>ROUND((D73*E71),1)</f>
        <v>0</v>
      </c>
      <c r="G71" s="13">
        <f>F71</f>
        <v>0</v>
      </c>
      <c r="H71" s="29"/>
    </row>
    <row r="72" spans="1:7" ht="13.5">
      <c r="A72" s="14" t="s">
        <v>6</v>
      </c>
      <c r="B72" s="9" t="s">
        <v>53</v>
      </c>
      <c r="C72" s="6" t="s">
        <v>7</v>
      </c>
      <c r="D72" s="10">
        <v>560</v>
      </c>
      <c r="E72" s="6" t="s">
        <v>8</v>
      </c>
      <c r="F72" s="15" t="s">
        <v>9</v>
      </c>
      <c r="G72" s="7"/>
    </row>
    <row r="73" spans="1:7" ht="13.5">
      <c r="A73" s="16"/>
      <c r="B73" s="17" t="s">
        <v>54</v>
      </c>
      <c r="C73" s="18" t="s">
        <v>11</v>
      </c>
      <c r="D73" s="19">
        <v>5</v>
      </c>
      <c r="E73" s="20">
        <v>21</v>
      </c>
      <c r="F73" s="21">
        <f>ROUND((F71*(1+E73/100)),1)</f>
        <v>0</v>
      </c>
      <c r="G73" s="7"/>
    </row>
    <row r="75" spans="1:7" ht="13.5">
      <c r="A75" s="1" t="s">
        <v>0</v>
      </c>
      <c r="B75" s="2"/>
      <c r="C75" s="3" t="s">
        <v>19</v>
      </c>
      <c r="D75" s="4">
        <v>6500</v>
      </c>
      <c r="E75" s="3" t="s">
        <v>20</v>
      </c>
      <c r="F75" s="5" t="s">
        <v>3</v>
      </c>
      <c r="G75" s="7"/>
    </row>
    <row r="76" spans="1:8" ht="13.5">
      <c r="A76" s="8">
        <v>10</v>
      </c>
      <c r="B76" s="9" t="s">
        <v>77</v>
      </c>
      <c r="C76" s="6" t="s">
        <v>5</v>
      </c>
      <c r="D76" s="10">
        <v>38</v>
      </c>
      <c r="E76" s="11">
        <v>0</v>
      </c>
      <c r="F76" s="12">
        <f>ROUND((D78*E76),1)</f>
        <v>0</v>
      </c>
      <c r="G76" s="13">
        <f>F76</f>
        <v>0</v>
      </c>
      <c r="H76" s="29"/>
    </row>
    <row r="77" spans="1:7" ht="13.5">
      <c r="A77" s="14" t="s">
        <v>6</v>
      </c>
      <c r="B77" s="9" t="s">
        <v>55</v>
      </c>
      <c r="C77" s="6" t="s">
        <v>7</v>
      </c>
      <c r="D77" s="10">
        <v>600</v>
      </c>
      <c r="E77" s="6" t="s">
        <v>8</v>
      </c>
      <c r="F77" s="15" t="s">
        <v>9</v>
      </c>
      <c r="G77" s="7"/>
    </row>
    <row r="78" spans="1:7" ht="13.5">
      <c r="A78" s="16">
        <v>600</v>
      </c>
      <c r="B78" s="17"/>
      <c r="C78" s="18" t="s">
        <v>21</v>
      </c>
      <c r="D78" s="19">
        <v>6.5</v>
      </c>
      <c r="E78" s="20">
        <v>21</v>
      </c>
      <c r="F78" s="21">
        <f>ROUND((F76*(1+E78/100)),1)</f>
        <v>0</v>
      </c>
      <c r="G78" s="7"/>
    </row>
    <row r="80" spans="1:7" ht="13.5">
      <c r="A80" s="1" t="s">
        <v>0</v>
      </c>
      <c r="B80" s="2"/>
      <c r="C80" s="3" t="s">
        <v>1</v>
      </c>
      <c r="D80" s="4">
        <v>455</v>
      </c>
      <c r="E80" s="3" t="s">
        <v>2</v>
      </c>
      <c r="F80" s="5" t="s">
        <v>3</v>
      </c>
      <c r="G80" s="7"/>
    </row>
    <row r="81" spans="1:8" ht="13.5">
      <c r="A81" s="8">
        <v>11</v>
      </c>
      <c r="B81" s="9" t="s">
        <v>40</v>
      </c>
      <c r="C81" s="6" t="s">
        <v>5</v>
      </c>
      <c r="D81" s="10">
        <v>170</v>
      </c>
      <c r="E81" s="11">
        <v>0</v>
      </c>
      <c r="F81" s="12">
        <f>D83*E81</f>
        <v>0</v>
      </c>
      <c r="G81" s="13">
        <f>F81</f>
        <v>0</v>
      </c>
      <c r="H81" s="29"/>
    </row>
    <row r="82" spans="1:7" ht="13.5">
      <c r="A82" s="14" t="s">
        <v>6</v>
      </c>
      <c r="B82" s="9"/>
      <c r="C82" s="6" t="s">
        <v>7</v>
      </c>
      <c r="D82" s="10">
        <v>435</v>
      </c>
      <c r="E82" s="6" t="s">
        <v>8</v>
      </c>
      <c r="F82" s="15" t="s">
        <v>9</v>
      </c>
      <c r="G82" s="7"/>
    </row>
    <row r="83" spans="1:7" ht="13.5">
      <c r="A83" s="16"/>
      <c r="B83" s="17"/>
      <c r="C83" s="18" t="s">
        <v>11</v>
      </c>
      <c r="D83" s="19">
        <v>5</v>
      </c>
      <c r="E83" s="20">
        <v>21</v>
      </c>
      <c r="F83" s="21">
        <f>F81*(1+E83/100)</f>
        <v>0</v>
      </c>
      <c r="G83" s="7"/>
    </row>
    <row r="85" spans="1:7" ht="13.5">
      <c r="A85" s="1" t="s">
        <v>0</v>
      </c>
      <c r="B85" s="2"/>
      <c r="C85" s="3" t="s">
        <v>1</v>
      </c>
      <c r="D85" s="4"/>
      <c r="E85" s="3" t="s">
        <v>2</v>
      </c>
      <c r="F85" s="5" t="s">
        <v>3</v>
      </c>
      <c r="G85" s="7"/>
    </row>
    <row r="86" spans="1:8" ht="13.5">
      <c r="A86" s="8">
        <v>12</v>
      </c>
      <c r="B86" s="9" t="s">
        <v>35</v>
      </c>
      <c r="C86" s="6" t="s">
        <v>5</v>
      </c>
      <c r="D86" s="10"/>
      <c r="E86" s="11">
        <v>0</v>
      </c>
      <c r="F86" s="12">
        <f>D88*E86</f>
        <v>0</v>
      </c>
      <c r="G86" s="13">
        <f>F86</f>
        <v>0</v>
      </c>
      <c r="H86" s="29"/>
    </row>
    <row r="87" spans="1:7" ht="13.5">
      <c r="A87" s="14" t="s">
        <v>6</v>
      </c>
      <c r="B87" s="9" t="s">
        <v>36</v>
      </c>
      <c r="C87" s="6" t="s">
        <v>7</v>
      </c>
      <c r="D87" s="10"/>
      <c r="E87" s="6" t="s">
        <v>8</v>
      </c>
      <c r="F87" s="15" t="s">
        <v>9</v>
      </c>
      <c r="G87" s="7"/>
    </row>
    <row r="88" spans="1:7" ht="13.5">
      <c r="A88" s="16"/>
      <c r="B88" s="17" t="s">
        <v>37</v>
      </c>
      <c r="C88" s="18" t="s">
        <v>11</v>
      </c>
      <c r="D88" s="19">
        <v>5</v>
      </c>
      <c r="E88" s="20">
        <v>21</v>
      </c>
      <c r="F88" s="21">
        <f>F86*(1+E88/100)</f>
        <v>0</v>
      </c>
      <c r="G88" s="7"/>
    </row>
    <row r="89" ht="13.5" customHeight="1"/>
    <row r="91" s="26" customFormat="1" ht="12.75">
      <c r="A91" s="26" t="s">
        <v>45</v>
      </c>
    </row>
    <row r="92" spans="1:7" ht="13.5">
      <c r="A92" s="1" t="s">
        <v>0</v>
      </c>
      <c r="B92" s="2" t="s">
        <v>59</v>
      </c>
      <c r="C92" s="3" t="s">
        <v>1</v>
      </c>
      <c r="D92" s="4">
        <v>1800</v>
      </c>
      <c r="E92" s="3" t="s">
        <v>2</v>
      </c>
      <c r="F92" s="5" t="s">
        <v>3</v>
      </c>
      <c r="G92" s="7"/>
    </row>
    <row r="93" spans="1:7" ht="13.5">
      <c r="A93" s="8">
        <v>13</v>
      </c>
      <c r="B93" s="9" t="s">
        <v>60</v>
      </c>
      <c r="C93" s="6" t="s">
        <v>5</v>
      </c>
      <c r="D93" s="10">
        <v>760</v>
      </c>
      <c r="E93" s="11">
        <v>0</v>
      </c>
      <c r="F93" s="12">
        <f>D95*E93</f>
        <v>0</v>
      </c>
      <c r="G93" s="13">
        <f>F93</f>
        <v>0</v>
      </c>
    </row>
    <row r="94" spans="1:7" ht="13.5">
      <c r="A94" s="14" t="s">
        <v>6</v>
      </c>
      <c r="B94" s="9" t="s">
        <v>61</v>
      </c>
      <c r="C94" s="6" t="s">
        <v>7</v>
      </c>
      <c r="D94" s="10">
        <v>600</v>
      </c>
      <c r="E94" s="6" t="s">
        <v>8</v>
      </c>
      <c r="F94" s="15" t="s">
        <v>9</v>
      </c>
      <c r="G94" s="7"/>
    </row>
    <row r="95" spans="1:7" ht="13.5">
      <c r="A95" s="16"/>
      <c r="B95" s="17" t="s">
        <v>62</v>
      </c>
      <c r="C95" s="18" t="s">
        <v>11</v>
      </c>
      <c r="D95" s="19">
        <v>10</v>
      </c>
      <c r="E95" s="20">
        <v>21</v>
      </c>
      <c r="F95" s="21">
        <f>F93*(1+E95/100)</f>
        <v>0</v>
      </c>
      <c r="G95" s="7"/>
    </row>
    <row r="97" spans="1:7" ht="13.5">
      <c r="A97" s="1" t="s">
        <v>0</v>
      </c>
      <c r="B97" s="2" t="s">
        <v>66</v>
      </c>
      <c r="C97" s="3"/>
      <c r="D97" s="4"/>
      <c r="E97" s="3" t="s">
        <v>2</v>
      </c>
      <c r="F97" s="5" t="s">
        <v>3</v>
      </c>
      <c r="G97" s="7"/>
    </row>
    <row r="98" spans="1:8" ht="13.5">
      <c r="A98" s="8" t="s">
        <v>50</v>
      </c>
      <c r="B98" s="9" t="s">
        <v>67</v>
      </c>
      <c r="C98" s="6"/>
      <c r="D98" s="10"/>
      <c r="E98" s="11">
        <v>0</v>
      </c>
      <c r="F98" s="12">
        <f>D100*E98</f>
        <v>0</v>
      </c>
      <c r="G98" s="13">
        <f>F98</f>
        <v>0</v>
      </c>
      <c r="H98" s="30"/>
    </row>
    <row r="99" spans="1:7" ht="13.5">
      <c r="A99" s="14" t="s">
        <v>6</v>
      </c>
      <c r="B99" s="9" t="s">
        <v>68</v>
      </c>
      <c r="C99" s="6"/>
      <c r="D99" s="10"/>
      <c r="E99" s="6" t="s">
        <v>8</v>
      </c>
      <c r="F99" s="15" t="s">
        <v>9</v>
      </c>
      <c r="G99" s="7"/>
    </row>
    <row r="100" spans="1:7" ht="13.5">
      <c r="A100" s="16"/>
      <c r="B100" s="17" t="s">
        <v>69</v>
      </c>
      <c r="C100" s="18" t="s">
        <v>11</v>
      </c>
      <c r="D100" s="19">
        <v>10</v>
      </c>
      <c r="E100" s="20">
        <v>21</v>
      </c>
      <c r="F100" s="21">
        <f>F98*(1+E100/100)</f>
        <v>0</v>
      </c>
      <c r="G100" s="7"/>
    </row>
    <row r="102" spans="1:7" ht="13.5">
      <c r="A102" s="1" t="s">
        <v>0</v>
      </c>
      <c r="B102" s="2" t="s">
        <v>71</v>
      </c>
      <c r="C102" s="3" t="s">
        <v>1</v>
      </c>
      <c r="D102" s="4"/>
      <c r="E102" s="3" t="s">
        <v>2</v>
      </c>
      <c r="F102" s="5" t="s">
        <v>3</v>
      </c>
      <c r="G102" s="7"/>
    </row>
    <row r="103" spans="1:7" ht="13.5">
      <c r="A103" s="8" t="s">
        <v>70</v>
      </c>
      <c r="B103" s="9" t="s">
        <v>72</v>
      </c>
      <c r="C103" s="6" t="s">
        <v>5</v>
      </c>
      <c r="D103" s="10"/>
      <c r="E103" s="11">
        <v>0</v>
      </c>
      <c r="F103" s="12">
        <f>D105*E103</f>
        <v>0</v>
      </c>
      <c r="G103" s="13">
        <f>F103</f>
        <v>0</v>
      </c>
    </row>
    <row r="104" spans="1:7" ht="13.5">
      <c r="A104" s="14" t="s">
        <v>6</v>
      </c>
      <c r="B104" s="9"/>
      <c r="C104" s="6" t="s">
        <v>7</v>
      </c>
      <c r="D104" s="10"/>
      <c r="E104" s="6" t="s">
        <v>8</v>
      </c>
      <c r="F104" s="15" t="s">
        <v>9</v>
      </c>
      <c r="G104" s="7"/>
    </row>
    <row r="105" spans="1:7" ht="13.5">
      <c r="A105" s="16"/>
      <c r="B105" s="17"/>
      <c r="C105" s="18" t="s">
        <v>11</v>
      </c>
      <c r="D105" s="19">
        <v>10</v>
      </c>
      <c r="E105" s="20">
        <v>21</v>
      </c>
      <c r="F105" s="21">
        <f>F103*(1+E105/100)</f>
        <v>0</v>
      </c>
      <c r="G105" s="7"/>
    </row>
    <row r="107" spans="1:7" ht="13.5">
      <c r="A107" s="1" t="s">
        <v>0</v>
      </c>
      <c r="B107" s="2"/>
      <c r="C107" s="3"/>
      <c r="D107" s="4"/>
      <c r="E107" s="3" t="s">
        <v>2</v>
      </c>
      <c r="F107" s="5" t="s">
        <v>3</v>
      </c>
      <c r="G107" s="7"/>
    </row>
    <row r="108" spans="1:8" ht="13.5">
      <c r="A108" s="8">
        <v>14</v>
      </c>
      <c r="B108" s="9" t="s">
        <v>56</v>
      </c>
      <c r="C108" s="6"/>
      <c r="D108" s="10"/>
      <c r="E108" s="11">
        <v>0</v>
      </c>
      <c r="F108" s="12">
        <f>D110*E108</f>
        <v>0</v>
      </c>
      <c r="G108" s="13">
        <f>F108</f>
        <v>0</v>
      </c>
      <c r="H108" s="29"/>
    </row>
    <row r="109" spans="1:7" ht="13.5">
      <c r="A109" s="14" t="s">
        <v>6</v>
      </c>
      <c r="B109" s="9" t="s">
        <v>57</v>
      </c>
      <c r="C109" s="6"/>
      <c r="D109" s="10"/>
      <c r="E109" s="6" t="s">
        <v>8</v>
      </c>
      <c r="F109" s="15" t="s">
        <v>9</v>
      </c>
      <c r="G109" s="7"/>
    </row>
    <row r="110" spans="1:7" ht="13.5">
      <c r="A110" s="16"/>
      <c r="B110" s="17" t="s">
        <v>58</v>
      </c>
      <c r="C110" s="18" t="s">
        <v>11</v>
      </c>
      <c r="D110" s="19">
        <v>30</v>
      </c>
      <c r="E110" s="20">
        <v>21</v>
      </c>
      <c r="F110" s="21">
        <f>F108*(1+E110/100)</f>
        <v>0</v>
      </c>
      <c r="G110" s="7"/>
    </row>
    <row r="113" s="26" customFormat="1" ht="12.75">
      <c r="A113" s="26" t="s">
        <v>90</v>
      </c>
    </row>
    <row r="114" spans="1:7" ht="13.5">
      <c r="A114" s="1" t="s">
        <v>0</v>
      </c>
      <c r="B114" s="2" t="s">
        <v>91</v>
      </c>
      <c r="C114" s="3" t="s">
        <v>89</v>
      </c>
      <c r="D114" s="4">
        <v>1700</v>
      </c>
      <c r="E114" s="3" t="s">
        <v>2</v>
      </c>
      <c r="F114" s="5" t="s">
        <v>3</v>
      </c>
      <c r="G114" s="7"/>
    </row>
    <row r="115" spans="1:7" ht="13.5">
      <c r="A115" s="8">
        <v>15</v>
      </c>
      <c r="B115" s="9" t="s">
        <v>92</v>
      </c>
      <c r="C115" s="6" t="s">
        <v>5</v>
      </c>
      <c r="D115" s="10">
        <v>2000</v>
      </c>
      <c r="E115" s="11">
        <v>0</v>
      </c>
      <c r="F115" s="12">
        <f>D117*E115</f>
        <v>0</v>
      </c>
      <c r="G115" s="13">
        <f>F115</f>
        <v>0</v>
      </c>
    </row>
    <row r="116" spans="1:7" ht="13.5">
      <c r="A116" s="14" t="s">
        <v>6</v>
      </c>
      <c r="B116" s="9" t="s">
        <v>99</v>
      </c>
      <c r="C116" s="6" t="s">
        <v>7</v>
      </c>
      <c r="D116" s="10">
        <v>350</v>
      </c>
      <c r="E116" s="6" t="s">
        <v>8</v>
      </c>
      <c r="F116" s="15" t="s">
        <v>9</v>
      </c>
      <c r="G116" s="7"/>
    </row>
    <row r="117" spans="1:7" ht="13.5">
      <c r="A117" s="16"/>
      <c r="B117" s="17"/>
      <c r="C117" s="18" t="s">
        <v>11</v>
      </c>
      <c r="D117" s="19">
        <v>1</v>
      </c>
      <c r="E117" s="20">
        <v>21</v>
      </c>
      <c r="F117" s="21">
        <f>F115*(1+E117/100)</f>
        <v>0</v>
      </c>
      <c r="G117" s="7"/>
    </row>
    <row r="118" spans="1:7" ht="13.5">
      <c r="A118" s="6"/>
      <c r="B118" s="22"/>
      <c r="C118" s="6"/>
      <c r="D118" s="23"/>
      <c r="E118" s="23"/>
      <c r="F118" s="11"/>
      <c r="G118" s="7"/>
    </row>
    <row r="119" spans="1:7" ht="13.5">
      <c r="A119" s="1" t="s">
        <v>0</v>
      </c>
      <c r="B119" s="2" t="s">
        <v>91</v>
      </c>
      <c r="C119" s="3" t="s">
        <v>89</v>
      </c>
      <c r="D119" s="4">
        <v>2900</v>
      </c>
      <c r="E119" s="3" t="s">
        <v>2</v>
      </c>
      <c r="F119" s="5" t="s">
        <v>3</v>
      </c>
      <c r="G119" s="7"/>
    </row>
    <row r="120" spans="1:7" ht="13.5">
      <c r="A120" s="8">
        <v>16</v>
      </c>
      <c r="B120" s="9" t="s">
        <v>93</v>
      </c>
      <c r="C120" s="6" t="s">
        <v>5</v>
      </c>
      <c r="D120" s="10">
        <v>2000</v>
      </c>
      <c r="E120" s="11">
        <v>0</v>
      </c>
      <c r="F120" s="12">
        <f>D122*E120</f>
        <v>0</v>
      </c>
      <c r="G120" s="13">
        <f>F120</f>
        <v>0</v>
      </c>
    </row>
    <row r="121" spans="1:7" ht="13.5">
      <c r="A121" s="14" t="s">
        <v>6</v>
      </c>
      <c r="B121" s="9" t="s">
        <v>99</v>
      </c>
      <c r="C121" s="6" t="s">
        <v>7</v>
      </c>
      <c r="D121" s="10">
        <v>350</v>
      </c>
      <c r="E121" s="6" t="s">
        <v>8</v>
      </c>
      <c r="F121" s="15" t="s">
        <v>9</v>
      </c>
      <c r="G121" s="7"/>
    </row>
    <row r="122" spans="1:7" ht="13.5">
      <c r="A122" s="16"/>
      <c r="B122" s="17"/>
      <c r="C122" s="18" t="s">
        <v>11</v>
      </c>
      <c r="D122" s="19">
        <v>1</v>
      </c>
      <c r="E122" s="20">
        <v>21</v>
      </c>
      <c r="F122" s="21">
        <f>F120*(1+E122/100)</f>
        <v>0</v>
      </c>
      <c r="G122" s="7"/>
    </row>
    <row r="124" ht="13.5" thickBot="1"/>
    <row r="125" spans="1:8" ht="15.75">
      <c r="A125"/>
      <c r="B125" s="114" t="s">
        <v>94</v>
      </c>
      <c r="C125" s="114"/>
      <c r="D125" s="31"/>
      <c r="E125" s="115">
        <f>SUM(G3:G123)</f>
        <v>0</v>
      </c>
      <c r="F125" s="11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</sheetData>
  <sheetProtection/>
  <mergeCells count="2">
    <mergeCell ref="B125:C125"/>
    <mergeCell ref="E125:F125"/>
  </mergeCells>
  <printOptions/>
  <pageMargins left="0.787401575" right="0.787401575" top="1.28125" bottom="0.984251969" header="0.4921259845" footer="0.4921259845"/>
  <pageSetup horizontalDpi="600" verticalDpi="600" orientation="portrait" paperSize="9" scale="99" r:id="rId2"/>
  <headerFooter alignWithMargins="0">
    <oddFooter>&amp;R&amp;"Times New Roman,Obyčejné"Strana &amp;P</oddFooter>
  </headerFooter>
  <rowBreaks count="3" manualBreakCount="3">
    <brk id="45" max="5" man="1"/>
    <brk id="96" max="5" man="1"/>
    <brk id="127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="130" zoomScaleNormal="130" zoomScaleSheetLayoutView="70" workbookViewId="0" topLeftCell="A70">
      <selection activeCell="E39" sqref="E39"/>
    </sheetView>
  </sheetViews>
  <sheetFormatPr defaultColWidth="9.140625" defaultRowHeight="12.75"/>
  <cols>
    <col min="1" max="1" width="8.421875" style="25" customWidth="1"/>
    <col min="2" max="2" width="26.8515625" style="25" customWidth="1"/>
    <col min="3" max="4" width="9.00390625" style="25" customWidth="1"/>
    <col min="5" max="5" width="9.8515625" style="25" bestFit="1" customWidth="1"/>
    <col min="6" max="6" width="14.8515625" style="25" bestFit="1" customWidth="1"/>
    <col min="7" max="7" width="11.140625" style="25" customWidth="1"/>
    <col min="8" max="16384" width="9.140625" style="25" customWidth="1"/>
  </cols>
  <sheetData>
    <row r="1" s="28" customFormat="1" ht="15.75">
      <c r="A1" s="27" t="s">
        <v>100</v>
      </c>
    </row>
    <row r="3" spans="1:2" s="34" customFormat="1" ht="15">
      <c r="A3" s="34" t="s">
        <v>101</v>
      </c>
      <c r="B3" s="33"/>
    </row>
    <row r="4" spans="1:7" ht="13.5">
      <c r="A4" s="1" t="s">
        <v>0</v>
      </c>
      <c r="B4" s="2" t="s">
        <v>102</v>
      </c>
      <c r="C4" s="3" t="s">
        <v>1</v>
      </c>
      <c r="D4" s="4">
        <v>700</v>
      </c>
      <c r="E4" s="3" t="s">
        <v>2</v>
      </c>
      <c r="F4" s="5" t="s">
        <v>3</v>
      </c>
      <c r="G4" s="7"/>
    </row>
    <row r="5" spans="1:7" ht="13.5">
      <c r="A5" s="8">
        <v>1</v>
      </c>
      <c r="B5" s="9" t="s">
        <v>119</v>
      </c>
      <c r="C5" s="6" t="s">
        <v>7</v>
      </c>
      <c r="D5" s="10">
        <v>670</v>
      </c>
      <c r="E5" s="11">
        <v>0</v>
      </c>
      <c r="F5" s="12">
        <f>D7*E5</f>
        <v>0</v>
      </c>
      <c r="G5" s="13">
        <f>F5</f>
        <v>0</v>
      </c>
    </row>
    <row r="6" spans="1:7" ht="13.5">
      <c r="A6" s="14" t="s">
        <v>6</v>
      </c>
      <c r="B6" s="9" t="s">
        <v>120</v>
      </c>
      <c r="C6" s="6" t="s">
        <v>5</v>
      </c>
      <c r="D6" s="10">
        <v>1500</v>
      </c>
      <c r="E6" s="6" t="s">
        <v>8</v>
      </c>
      <c r="F6" s="15" t="s">
        <v>9</v>
      </c>
      <c r="G6" s="7"/>
    </row>
    <row r="7" spans="1:7" ht="13.5">
      <c r="A7" s="16"/>
      <c r="B7" s="17" t="s">
        <v>121</v>
      </c>
      <c r="C7" s="18" t="s">
        <v>11</v>
      </c>
      <c r="D7" s="19">
        <v>1</v>
      </c>
      <c r="E7" s="20">
        <v>21</v>
      </c>
      <c r="F7" s="21">
        <f>F5*(1+E7/100)</f>
        <v>0</v>
      </c>
      <c r="G7" s="7"/>
    </row>
    <row r="10" spans="1:2" s="34" customFormat="1" ht="15">
      <c r="A10" s="34" t="s">
        <v>44</v>
      </c>
      <c r="B10" s="33"/>
    </row>
    <row r="11" spans="1:7" ht="13.5">
      <c r="A11" s="1" t="s">
        <v>0</v>
      </c>
      <c r="B11" s="2" t="s">
        <v>103</v>
      </c>
      <c r="C11" s="3" t="s">
        <v>1</v>
      </c>
      <c r="D11" s="4">
        <v>1500</v>
      </c>
      <c r="E11" s="3" t="s">
        <v>2</v>
      </c>
      <c r="F11" s="5" t="s">
        <v>3</v>
      </c>
      <c r="G11" s="7"/>
    </row>
    <row r="12" spans="1:7" ht="13.5">
      <c r="A12" s="8">
        <v>2</v>
      </c>
      <c r="B12" s="9" t="s">
        <v>104</v>
      </c>
      <c r="C12" s="6" t="s">
        <v>7</v>
      </c>
      <c r="D12" s="10">
        <v>750</v>
      </c>
      <c r="E12" s="11">
        <v>0</v>
      </c>
      <c r="F12" s="12">
        <f>D14*E12</f>
        <v>0</v>
      </c>
      <c r="G12" s="13">
        <f>F12</f>
        <v>0</v>
      </c>
    </row>
    <row r="13" spans="1:7" ht="13.5">
      <c r="A13" s="14" t="s">
        <v>6</v>
      </c>
      <c r="B13" s="9" t="s">
        <v>105</v>
      </c>
      <c r="C13" s="6" t="s">
        <v>5</v>
      </c>
      <c r="D13" s="10">
        <v>760</v>
      </c>
      <c r="E13" s="6" t="s">
        <v>8</v>
      </c>
      <c r="F13" s="15" t="s">
        <v>9</v>
      </c>
      <c r="G13" s="7"/>
    </row>
    <row r="14" spans="1:7" ht="13.5">
      <c r="A14" s="16"/>
      <c r="B14" s="17" t="s">
        <v>106</v>
      </c>
      <c r="C14" s="18" t="s">
        <v>11</v>
      </c>
      <c r="D14" s="19">
        <v>1</v>
      </c>
      <c r="E14" s="20">
        <v>21</v>
      </c>
      <c r="F14" s="21">
        <f>F12*(1+E14/100)</f>
        <v>0</v>
      </c>
      <c r="G14" s="7"/>
    </row>
    <row r="15" ht="12.75">
      <c r="D15" s="25" t="s">
        <v>38</v>
      </c>
    </row>
    <row r="16" spans="1:7" ht="13.5">
      <c r="A16" s="1" t="s">
        <v>0</v>
      </c>
      <c r="B16" s="2"/>
      <c r="C16" s="3" t="s">
        <v>1</v>
      </c>
      <c r="D16" s="4"/>
      <c r="E16" s="3" t="s">
        <v>2</v>
      </c>
      <c r="F16" s="5" t="s">
        <v>3</v>
      </c>
      <c r="G16" s="7"/>
    </row>
    <row r="17" spans="1:7" ht="13.5">
      <c r="A17" s="8">
        <v>3</v>
      </c>
      <c r="B17" s="9" t="s">
        <v>107</v>
      </c>
      <c r="C17" s="6" t="s">
        <v>7</v>
      </c>
      <c r="D17" s="10"/>
      <c r="E17" s="11">
        <v>0</v>
      </c>
      <c r="F17" s="12">
        <f>D19*E17</f>
        <v>0</v>
      </c>
      <c r="G17" s="13">
        <f>F17</f>
        <v>0</v>
      </c>
    </row>
    <row r="18" spans="1:7" ht="13.5">
      <c r="A18" s="14" t="s">
        <v>6</v>
      </c>
      <c r="B18" s="9" t="s">
        <v>108</v>
      </c>
      <c r="C18" s="6" t="s">
        <v>5</v>
      </c>
      <c r="D18" s="10"/>
      <c r="E18" s="6" t="s">
        <v>8</v>
      </c>
      <c r="F18" s="15" t="s">
        <v>9</v>
      </c>
      <c r="G18" s="7"/>
    </row>
    <row r="19" spans="1:7" ht="13.5">
      <c r="A19" s="16"/>
      <c r="B19" s="17"/>
      <c r="C19" s="18" t="s">
        <v>11</v>
      </c>
      <c r="D19" s="19">
        <v>1</v>
      </c>
      <c r="E19" s="20">
        <v>21</v>
      </c>
      <c r="F19" s="21">
        <f>F17*(1+E19/100)</f>
        <v>0</v>
      </c>
      <c r="G19" s="7"/>
    </row>
    <row r="22" spans="1:2" s="34" customFormat="1" ht="15">
      <c r="A22" s="34" t="s">
        <v>74</v>
      </c>
      <c r="B22" s="33"/>
    </row>
    <row r="23" spans="1:7" ht="13.5">
      <c r="A23" s="1" t="s">
        <v>0</v>
      </c>
      <c r="B23" s="2" t="s">
        <v>109</v>
      </c>
      <c r="C23" s="3" t="s">
        <v>1</v>
      </c>
      <c r="D23" s="4">
        <v>1300</v>
      </c>
      <c r="E23" s="3" t="s">
        <v>2</v>
      </c>
      <c r="F23" s="5" t="s">
        <v>3</v>
      </c>
      <c r="G23" s="7"/>
    </row>
    <row r="24" spans="1:7" ht="13.5">
      <c r="A24" s="8">
        <v>4</v>
      </c>
      <c r="B24" s="9" t="s">
        <v>110</v>
      </c>
      <c r="C24" s="6" t="s">
        <v>7</v>
      </c>
      <c r="D24" s="10">
        <v>500</v>
      </c>
      <c r="E24" s="11">
        <v>0</v>
      </c>
      <c r="F24" s="12">
        <f>D26*E24</f>
        <v>0</v>
      </c>
      <c r="G24" s="13">
        <f>F24</f>
        <v>0</v>
      </c>
    </row>
    <row r="25" spans="1:7" ht="13.5">
      <c r="A25" s="14" t="s">
        <v>6</v>
      </c>
      <c r="B25" s="9" t="s">
        <v>111</v>
      </c>
      <c r="C25" s="6" t="s">
        <v>115</v>
      </c>
      <c r="D25" s="35" t="s">
        <v>113</v>
      </c>
      <c r="E25" s="6" t="s">
        <v>8</v>
      </c>
      <c r="F25" s="15" t="s">
        <v>9</v>
      </c>
      <c r="G25" s="7"/>
    </row>
    <row r="26" spans="1:7" ht="13.5">
      <c r="A26" s="16"/>
      <c r="B26" s="17" t="s">
        <v>112</v>
      </c>
      <c r="C26" s="18" t="s">
        <v>11</v>
      </c>
      <c r="D26" s="19">
        <v>15</v>
      </c>
      <c r="E26" s="20">
        <v>21</v>
      </c>
      <c r="F26" s="21">
        <f>F24*(1+E26/100)</f>
        <v>0</v>
      </c>
      <c r="G26" s="7"/>
    </row>
    <row r="28" spans="1:7" ht="13.5">
      <c r="A28" s="1" t="s">
        <v>0</v>
      </c>
      <c r="B28" s="2" t="s">
        <v>114</v>
      </c>
      <c r="C28" s="3"/>
      <c r="D28" s="4"/>
      <c r="E28" s="3" t="s">
        <v>2</v>
      </c>
      <c r="F28" s="5" t="s">
        <v>3</v>
      </c>
      <c r="G28" s="7"/>
    </row>
    <row r="29" spans="1:7" ht="13.5">
      <c r="A29" s="8">
        <v>5</v>
      </c>
      <c r="B29" s="9" t="s">
        <v>60</v>
      </c>
      <c r="C29" s="6"/>
      <c r="D29" s="10"/>
      <c r="E29" s="11">
        <v>0</v>
      </c>
      <c r="F29" s="12">
        <f>D31*E29</f>
        <v>0</v>
      </c>
      <c r="G29" s="13">
        <f>F29</f>
        <v>0</v>
      </c>
    </row>
    <row r="30" spans="1:7" ht="13.5">
      <c r="A30" s="14" t="s">
        <v>6</v>
      </c>
      <c r="B30" s="9" t="s">
        <v>116</v>
      </c>
      <c r="C30" s="6" t="s">
        <v>115</v>
      </c>
      <c r="D30" s="35" t="s">
        <v>113</v>
      </c>
      <c r="E30" s="6" t="s">
        <v>8</v>
      </c>
      <c r="F30" s="15" t="s">
        <v>9</v>
      </c>
      <c r="G30" s="7"/>
    </row>
    <row r="31" spans="1:7" ht="13.5">
      <c r="A31" s="16"/>
      <c r="B31" s="17" t="s">
        <v>117</v>
      </c>
      <c r="C31" s="18" t="s">
        <v>11</v>
      </c>
      <c r="D31" s="19">
        <v>30</v>
      </c>
      <c r="E31" s="20">
        <v>21</v>
      </c>
      <c r="F31" s="21">
        <f>F29*(1+E31/100)</f>
        <v>0</v>
      </c>
      <c r="G31" s="7"/>
    </row>
    <row r="34" spans="1:2" s="34" customFormat="1" ht="15">
      <c r="A34" s="34" t="s">
        <v>118</v>
      </c>
      <c r="B34" s="33"/>
    </row>
    <row r="35" spans="1:7" ht="13.5">
      <c r="A35" s="1" t="s">
        <v>0</v>
      </c>
      <c r="B35" s="2" t="s">
        <v>122</v>
      </c>
      <c r="C35" s="3" t="s">
        <v>1</v>
      </c>
      <c r="D35" s="4">
        <v>800</v>
      </c>
      <c r="E35" s="3" t="s">
        <v>2</v>
      </c>
      <c r="F35" s="5" t="s">
        <v>3</v>
      </c>
      <c r="G35" s="7"/>
    </row>
    <row r="36" spans="1:7" ht="13.5">
      <c r="A36" s="8">
        <v>6</v>
      </c>
      <c r="B36" s="9" t="s">
        <v>123</v>
      </c>
      <c r="C36" s="6" t="s">
        <v>7</v>
      </c>
      <c r="D36" s="10">
        <v>420</v>
      </c>
      <c r="E36" s="11">
        <v>0</v>
      </c>
      <c r="F36" s="12">
        <f>D38*E36</f>
        <v>0</v>
      </c>
      <c r="G36" s="13">
        <f>F36</f>
        <v>0</v>
      </c>
    </row>
    <row r="37" spans="1:7" ht="13.5">
      <c r="A37" s="14" t="s">
        <v>6</v>
      </c>
      <c r="B37" s="9" t="s">
        <v>124</v>
      </c>
      <c r="C37" s="6" t="s">
        <v>5</v>
      </c>
      <c r="D37" s="35" t="s">
        <v>126</v>
      </c>
      <c r="E37" s="6" t="s">
        <v>8</v>
      </c>
      <c r="F37" s="15" t="s">
        <v>9</v>
      </c>
      <c r="G37" s="7"/>
    </row>
    <row r="38" spans="1:7" ht="13.5">
      <c r="A38" s="16"/>
      <c r="B38" s="17" t="s">
        <v>125</v>
      </c>
      <c r="C38" s="18" t="s">
        <v>11</v>
      </c>
      <c r="D38" s="19">
        <v>8</v>
      </c>
      <c r="E38" s="20">
        <v>21</v>
      </c>
      <c r="F38" s="21">
        <f>F36*(1+E38/100)</f>
        <v>0</v>
      </c>
      <c r="G38" s="7"/>
    </row>
    <row r="40" ht="13.5" thickBot="1"/>
    <row r="41" spans="1:7" ht="15.75">
      <c r="A41"/>
      <c r="B41" s="114" t="s">
        <v>127</v>
      </c>
      <c r="C41" s="114"/>
      <c r="D41" s="114"/>
      <c r="E41" s="115">
        <f>SUM(G3:G40)</f>
        <v>0</v>
      </c>
      <c r="F41" s="115"/>
      <c r="G41"/>
    </row>
    <row r="42" spans="1:7" ht="12.75">
      <c r="A42"/>
      <c r="B42"/>
      <c r="C42"/>
      <c r="D42"/>
      <c r="E42"/>
      <c r="F42"/>
      <c r="G42"/>
    </row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</sheetData>
  <sheetProtection/>
  <mergeCells count="2">
    <mergeCell ref="E41:F41"/>
    <mergeCell ref="B41:D4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Footer>&amp;R&amp;"Times New Roman,Obyčejné"Strana &amp;P</oddFooter>
  </headerFooter>
  <rowBreaks count="1" manualBreakCount="1">
    <brk id="42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130" zoomScaleSheetLayoutView="130" workbookViewId="0" topLeftCell="A1">
      <selection activeCell="B13" sqref="B13"/>
    </sheetView>
  </sheetViews>
  <sheetFormatPr defaultColWidth="9.140625" defaultRowHeight="12.75"/>
  <cols>
    <col min="1" max="1" width="13.421875" style="89" customWidth="1"/>
    <col min="2" max="2" width="56.8515625" style="54" customWidth="1"/>
    <col min="3" max="3" width="4.7109375" style="54" customWidth="1"/>
    <col min="4" max="4" width="12.140625" style="54" customWidth="1"/>
    <col min="5" max="5" width="5.8515625" style="54" customWidth="1"/>
    <col min="6" max="6" width="12.421875" style="54" customWidth="1"/>
    <col min="7" max="7" width="16.00390625" style="54" customWidth="1"/>
    <col min="8" max="8" width="16.421875" style="90" customWidth="1"/>
    <col min="9" max="9" width="24.421875" style="54" customWidth="1"/>
    <col min="10" max="16384" width="9.140625" style="54" customWidth="1"/>
  </cols>
  <sheetData>
    <row r="1" spans="1:9" ht="13.5" thickBot="1">
      <c r="A1" s="116" t="s">
        <v>213</v>
      </c>
      <c r="B1" s="117" t="s">
        <v>205</v>
      </c>
      <c r="C1" s="117" t="s">
        <v>11</v>
      </c>
      <c r="D1" s="51" t="s">
        <v>211</v>
      </c>
      <c r="E1" s="51" t="s">
        <v>212</v>
      </c>
      <c r="F1" s="51" t="s">
        <v>211</v>
      </c>
      <c r="G1" s="51" t="s">
        <v>213</v>
      </c>
      <c r="H1" s="52" t="s">
        <v>213</v>
      </c>
      <c r="I1" s="53"/>
    </row>
    <row r="2" spans="1:9" ht="12.75">
      <c r="A2" s="116"/>
      <c r="B2" s="117"/>
      <c r="C2" s="117"/>
      <c r="D2" s="55" t="s">
        <v>214</v>
      </c>
      <c r="E2" s="55" t="s">
        <v>215</v>
      </c>
      <c r="F2" s="55" t="s">
        <v>216</v>
      </c>
      <c r="G2" s="55" t="s">
        <v>214</v>
      </c>
      <c r="H2" s="56" t="s">
        <v>216</v>
      </c>
      <c r="I2" s="53"/>
    </row>
    <row r="3" spans="1:9" ht="24.75" customHeight="1">
      <c r="A3" s="57"/>
      <c r="B3" s="58" t="s">
        <v>217</v>
      </c>
      <c r="C3" s="55"/>
      <c r="D3" s="55"/>
      <c r="E3" s="55"/>
      <c r="F3" s="55"/>
      <c r="G3" s="55"/>
      <c r="H3" s="56"/>
      <c r="I3" s="53"/>
    </row>
    <row r="4" spans="1:9" s="66" customFormat="1" ht="12.75">
      <c r="A4" s="59"/>
      <c r="B4" s="60" t="s">
        <v>218</v>
      </c>
      <c r="C4" s="61"/>
      <c r="D4" s="62"/>
      <c r="E4" s="61"/>
      <c r="F4" s="63"/>
      <c r="G4" s="62"/>
      <c r="H4" s="64"/>
      <c r="I4" s="65"/>
    </row>
    <row r="5" spans="1:9" ht="153">
      <c r="A5" s="59" t="s">
        <v>219</v>
      </c>
      <c r="B5" s="49" t="s">
        <v>220</v>
      </c>
      <c r="C5" s="70">
        <v>1</v>
      </c>
      <c r="D5" s="62">
        <v>0</v>
      </c>
      <c r="E5" s="61">
        <v>21</v>
      </c>
      <c r="F5" s="63">
        <f aca="true" t="shared" si="0" ref="F5:F16">SUM(D5*1.21)</f>
        <v>0</v>
      </c>
      <c r="G5" s="62">
        <f aca="true" t="shared" si="1" ref="G5:G16">SUM(D5*C5)</f>
        <v>0</v>
      </c>
      <c r="H5" s="64">
        <f aca="true" t="shared" si="2" ref="H5:H16">SUM(F5*C5)</f>
        <v>0</v>
      </c>
      <c r="I5" s="65"/>
    </row>
    <row r="6" spans="1:9" ht="12.75">
      <c r="A6" s="59" t="s">
        <v>221</v>
      </c>
      <c r="B6" s="50" t="s">
        <v>222</v>
      </c>
      <c r="C6" s="70">
        <v>1</v>
      </c>
      <c r="D6" s="62">
        <v>0</v>
      </c>
      <c r="E6" s="61">
        <v>21</v>
      </c>
      <c r="F6" s="63">
        <f t="shared" si="0"/>
        <v>0</v>
      </c>
      <c r="G6" s="62">
        <f t="shared" si="1"/>
        <v>0</v>
      </c>
      <c r="H6" s="64">
        <f t="shared" si="2"/>
        <v>0</v>
      </c>
      <c r="I6" s="65"/>
    </row>
    <row r="7" spans="1:9" ht="12.75">
      <c r="A7" s="59" t="s">
        <v>223</v>
      </c>
      <c r="B7" s="71" t="s">
        <v>224</v>
      </c>
      <c r="C7" s="61">
        <v>24</v>
      </c>
      <c r="D7" s="62">
        <v>0</v>
      </c>
      <c r="E7" s="61">
        <v>21</v>
      </c>
      <c r="F7" s="63">
        <f t="shared" si="0"/>
        <v>0</v>
      </c>
      <c r="G7" s="62">
        <f t="shared" si="1"/>
        <v>0</v>
      </c>
      <c r="H7" s="64">
        <f t="shared" si="2"/>
        <v>0</v>
      </c>
      <c r="I7" s="65"/>
    </row>
    <row r="8" spans="1:9" ht="25.5">
      <c r="A8" s="59" t="s">
        <v>225</v>
      </c>
      <c r="B8" s="71" t="s">
        <v>258</v>
      </c>
      <c r="C8" s="61">
        <v>11</v>
      </c>
      <c r="D8" s="62">
        <v>0</v>
      </c>
      <c r="E8" s="61">
        <v>21</v>
      </c>
      <c r="F8" s="63">
        <f t="shared" si="0"/>
        <v>0</v>
      </c>
      <c r="G8" s="62">
        <f t="shared" si="1"/>
        <v>0</v>
      </c>
      <c r="H8" s="64">
        <f t="shared" si="2"/>
        <v>0</v>
      </c>
      <c r="I8" s="65"/>
    </row>
    <row r="9" spans="1:9" ht="25.5">
      <c r="A9" s="59" t="s">
        <v>227</v>
      </c>
      <c r="B9" s="71" t="s">
        <v>228</v>
      </c>
      <c r="C9" s="61">
        <v>1</v>
      </c>
      <c r="D9" s="62">
        <v>0</v>
      </c>
      <c r="E9" s="61">
        <v>21</v>
      </c>
      <c r="F9" s="63">
        <f t="shared" si="0"/>
        <v>0</v>
      </c>
      <c r="G9" s="62">
        <f t="shared" si="1"/>
        <v>0</v>
      </c>
      <c r="H9" s="64">
        <f t="shared" si="2"/>
        <v>0</v>
      </c>
      <c r="I9" s="65"/>
    </row>
    <row r="10" spans="1:9" ht="25.5">
      <c r="A10" s="59" t="s">
        <v>229</v>
      </c>
      <c r="B10" s="71" t="s">
        <v>259</v>
      </c>
      <c r="C10" s="61">
        <v>2</v>
      </c>
      <c r="D10" s="62">
        <v>0</v>
      </c>
      <c r="E10" s="61">
        <v>21</v>
      </c>
      <c r="F10" s="63">
        <f t="shared" si="0"/>
        <v>0</v>
      </c>
      <c r="G10" s="62">
        <f t="shared" si="1"/>
        <v>0</v>
      </c>
      <c r="H10" s="64">
        <f t="shared" si="2"/>
        <v>0</v>
      </c>
      <c r="I10" s="65"/>
    </row>
    <row r="11" spans="1:9" ht="12.75">
      <c r="A11" s="59" t="s">
        <v>88</v>
      </c>
      <c r="B11" s="71" t="s">
        <v>231</v>
      </c>
      <c r="C11" s="61">
        <v>11</v>
      </c>
      <c r="D11" s="62">
        <v>0</v>
      </c>
      <c r="E11" s="61">
        <v>21</v>
      </c>
      <c r="F11" s="63">
        <f t="shared" si="0"/>
        <v>0</v>
      </c>
      <c r="G11" s="62">
        <f t="shared" si="1"/>
        <v>0</v>
      </c>
      <c r="H11" s="64">
        <f t="shared" si="2"/>
        <v>0</v>
      </c>
      <c r="I11" s="65"/>
    </row>
    <row r="12" spans="1:9" ht="12.75">
      <c r="A12" s="59" t="s">
        <v>260</v>
      </c>
      <c r="B12" s="71" t="s">
        <v>232</v>
      </c>
      <c r="C12" s="61">
        <v>2</v>
      </c>
      <c r="D12" s="62">
        <v>0</v>
      </c>
      <c r="E12" s="61">
        <v>21</v>
      </c>
      <c r="F12" s="63">
        <f t="shared" si="0"/>
        <v>0</v>
      </c>
      <c r="G12" s="62">
        <f t="shared" si="1"/>
        <v>0</v>
      </c>
      <c r="H12" s="64">
        <f t="shared" si="2"/>
        <v>0</v>
      </c>
      <c r="I12" s="65"/>
    </row>
    <row r="13" spans="1:9" ht="25.5">
      <c r="A13" s="59" t="s">
        <v>233</v>
      </c>
      <c r="B13" s="71" t="s">
        <v>234</v>
      </c>
      <c r="C13" s="70">
        <v>8</v>
      </c>
      <c r="D13" s="62">
        <v>0</v>
      </c>
      <c r="E13" s="61">
        <v>21</v>
      </c>
      <c r="F13" s="63">
        <f t="shared" si="0"/>
        <v>0</v>
      </c>
      <c r="G13" s="62">
        <f t="shared" si="1"/>
        <v>0</v>
      </c>
      <c r="H13" s="64">
        <f t="shared" si="2"/>
        <v>0</v>
      </c>
      <c r="I13" s="65"/>
    </row>
    <row r="14" spans="1:9" ht="12.75">
      <c r="A14" s="59" t="s">
        <v>235</v>
      </c>
      <c r="B14" s="72" t="s">
        <v>236</v>
      </c>
      <c r="C14" s="61">
        <v>1</v>
      </c>
      <c r="D14" s="62">
        <v>0</v>
      </c>
      <c r="E14" s="61">
        <v>21</v>
      </c>
      <c r="F14" s="63">
        <f t="shared" si="0"/>
        <v>0</v>
      </c>
      <c r="G14" s="62">
        <f t="shared" si="1"/>
        <v>0</v>
      </c>
      <c r="H14" s="64">
        <f t="shared" si="2"/>
        <v>0</v>
      </c>
      <c r="I14" s="65"/>
    </row>
    <row r="15" spans="1:9" ht="12.75">
      <c r="A15" s="59" t="s">
        <v>237</v>
      </c>
      <c r="B15" s="72" t="s">
        <v>238</v>
      </c>
      <c r="C15" s="61">
        <v>1</v>
      </c>
      <c r="D15" s="62">
        <v>0</v>
      </c>
      <c r="E15" s="61">
        <v>21</v>
      </c>
      <c r="F15" s="63">
        <f t="shared" si="0"/>
        <v>0</v>
      </c>
      <c r="G15" s="62">
        <f t="shared" si="1"/>
        <v>0</v>
      </c>
      <c r="H15" s="64">
        <f t="shared" si="2"/>
        <v>0</v>
      </c>
      <c r="I15" s="65"/>
    </row>
    <row r="16" spans="1:9" ht="12.75">
      <c r="A16" s="91" t="s">
        <v>261</v>
      </c>
      <c r="B16" s="92" t="s">
        <v>239</v>
      </c>
      <c r="C16" s="93">
        <v>1</v>
      </c>
      <c r="D16" s="94">
        <v>0</v>
      </c>
      <c r="E16" s="93">
        <v>21</v>
      </c>
      <c r="F16" s="96">
        <f t="shared" si="0"/>
        <v>0</v>
      </c>
      <c r="G16" s="94">
        <f t="shared" si="1"/>
        <v>0</v>
      </c>
      <c r="H16" s="97">
        <f t="shared" si="2"/>
        <v>0</v>
      </c>
      <c r="I16" s="65"/>
    </row>
    <row r="17" spans="1:9" s="66" customFormat="1" ht="12.75">
      <c r="A17" s="98"/>
      <c r="B17" s="105" t="s">
        <v>240</v>
      </c>
      <c r="C17" s="100"/>
      <c r="D17" s="101"/>
      <c r="E17" s="100"/>
      <c r="F17" s="103"/>
      <c r="G17" s="101"/>
      <c r="H17" s="104"/>
      <c r="I17" s="65"/>
    </row>
    <row r="18" spans="1:9" ht="157.5" customHeight="1">
      <c r="A18" s="59" t="s">
        <v>251</v>
      </c>
      <c r="B18" s="73" t="s">
        <v>250</v>
      </c>
      <c r="C18" s="61">
        <v>1</v>
      </c>
      <c r="D18" s="62">
        <v>0</v>
      </c>
      <c r="E18" s="61">
        <v>21</v>
      </c>
      <c r="F18" s="63">
        <f>SUM(D18*1.21)</f>
        <v>0</v>
      </c>
      <c r="G18" s="62">
        <f>SUM(D18*C18)</f>
        <v>0</v>
      </c>
      <c r="H18" s="64">
        <f>SUM(F18*C18)</f>
        <v>0</v>
      </c>
      <c r="I18" s="65"/>
    </row>
    <row r="19" spans="1:9" ht="52.5">
      <c r="A19" s="59" t="s">
        <v>252</v>
      </c>
      <c r="B19" s="74" t="s">
        <v>241</v>
      </c>
      <c r="C19" s="61">
        <v>25</v>
      </c>
      <c r="D19" s="62">
        <v>0</v>
      </c>
      <c r="E19" s="61">
        <v>21</v>
      </c>
      <c r="F19" s="63">
        <f>SUM(D19*1.21)</f>
        <v>0</v>
      </c>
      <c r="G19" s="62">
        <f>SUM(D19*C19)</f>
        <v>0</v>
      </c>
      <c r="H19" s="64">
        <f>SUM(F19*C19)</f>
        <v>0</v>
      </c>
      <c r="I19" s="65"/>
    </row>
    <row r="20" spans="1:9" ht="12.75">
      <c r="A20" s="59" t="s">
        <v>253</v>
      </c>
      <c r="B20" s="75" t="s">
        <v>242</v>
      </c>
      <c r="C20" s="61">
        <v>1</v>
      </c>
      <c r="D20" s="62">
        <v>0</v>
      </c>
      <c r="E20" s="61">
        <v>21</v>
      </c>
      <c r="F20" s="63">
        <f>SUM(D20*1.21)</f>
        <v>0</v>
      </c>
      <c r="G20" s="62">
        <f>SUM(D20*C20)</f>
        <v>0</v>
      </c>
      <c r="H20" s="64">
        <f>SUM(F20*C20)</f>
        <v>0</v>
      </c>
      <c r="I20" s="65"/>
    </row>
    <row r="21" spans="1:9" ht="12.75">
      <c r="A21" s="59" t="s">
        <v>254</v>
      </c>
      <c r="B21" s="75" t="s">
        <v>243</v>
      </c>
      <c r="C21" s="61">
        <v>24</v>
      </c>
      <c r="D21" s="62">
        <v>0</v>
      </c>
      <c r="E21" s="68">
        <v>21</v>
      </c>
      <c r="F21" s="63">
        <f>SUM(D21*1.21)</f>
        <v>0</v>
      </c>
      <c r="G21" s="62">
        <f>SUM(D21*C21)</f>
        <v>0</v>
      </c>
      <c r="H21" s="64">
        <f>SUM(F21*C21)</f>
        <v>0</v>
      </c>
      <c r="I21" s="69"/>
    </row>
    <row r="22" spans="1:9" ht="42">
      <c r="A22" s="59" t="s">
        <v>255</v>
      </c>
      <c r="B22" s="74" t="s">
        <v>244</v>
      </c>
      <c r="C22" s="61">
        <v>1</v>
      </c>
      <c r="D22" s="62">
        <v>0</v>
      </c>
      <c r="E22" s="68">
        <v>21</v>
      </c>
      <c r="F22" s="63">
        <f>SUM(D22*1.21)</f>
        <v>0</v>
      </c>
      <c r="G22" s="62">
        <f>SUM(D22*C22)</f>
        <v>0</v>
      </c>
      <c r="H22" s="64">
        <f>SUM(F22*C22)</f>
        <v>0</v>
      </c>
      <c r="I22" s="69"/>
    </row>
    <row r="23" spans="1:9" s="66" customFormat="1" ht="12.75">
      <c r="A23" s="59"/>
      <c r="B23" s="76" t="s">
        <v>245</v>
      </c>
      <c r="C23" s="77"/>
      <c r="D23" s="62"/>
      <c r="E23" s="68"/>
      <c r="F23" s="63"/>
      <c r="G23" s="62"/>
      <c r="H23" s="64"/>
      <c r="I23" s="78"/>
    </row>
    <row r="24" spans="1:9" ht="26.25" customHeight="1">
      <c r="A24" s="59" t="s">
        <v>256</v>
      </c>
      <c r="B24" s="73" t="s">
        <v>246</v>
      </c>
      <c r="C24" s="61">
        <v>1</v>
      </c>
      <c r="D24" s="62">
        <v>0</v>
      </c>
      <c r="E24" s="68">
        <v>21</v>
      </c>
      <c r="F24" s="63">
        <f>SUM(D24*1.21)</f>
        <v>0</v>
      </c>
      <c r="G24" s="62">
        <f>SUM(D24*C24)</f>
        <v>0</v>
      </c>
      <c r="H24" s="64">
        <f>SUM(F24*C24)</f>
        <v>0</v>
      </c>
      <c r="I24" s="69"/>
    </row>
    <row r="25" spans="1:9" ht="12.75">
      <c r="A25" s="79">
        <v>16</v>
      </c>
      <c r="B25" s="75" t="s">
        <v>247</v>
      </c>
      <c r="C25" s="61">
        <v>1</v>
      </c>
      <c r="D25" s="62">
        <v>0</v>
      </c>
      <c r="E25" s="68">
        <v>21</v>
      </c>
      <c r="F25" s="63">
        <f>SUM(D25*1.21)</f>
        <v>0</v>
      </c>
      <c r="G25" s="62">
        <f>SUM(D25*C25)</f>
        <v>0</v>
      </c>
      <c r="H25" s="64">
        <f>SUM(F25*C25)</f>
        <v>0</v>
      </c>
      <c r="I25" s="69"/>
    </row>
    <row r="26" spans="1:9" s="88" customFormat="1" ht="28.5" customHeight="1" thickBot="1">
      <c r="A26" s="80" t="s">
        <v>213</v>
      </c>
      <c r="B26" s="81"/>
      <c r="C26" s="82"/>
      <c r="D26" s="83"/>
      <c r="E26" s="84"/>
      <c r="F26" s="83"/>
      <c r="G26" s="85">
        <f>SUM(G1:G25)</f>
        <v>0</v>
      </c>
      <c r="H26" s="86">
        <f>SUM(H4:H25)</f>
        <v>0</v>
      </c>
      <c r="I26" s="87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</sheetData>
  <sheetProtection selectLockedCells="1" selectUnlockedCells="1"/>
  <mergeCells count="3">
    <mergeCell ref="A1:A2"/>
    <mergeCell ref="B1:B2"/>
    <mergeCell ref="C1:C2"/>
  </mergeCells>
  <printOptions horizontalCentered="1"/>
  <pageMargins left="0.34375" right="0.5" top="1.0625" bottom="0.5520833333333334" header="0.3" footer="0.3"/>
  <pageSetup horizontalDpi="300" verticalDpi="300" orientation="landscape" paperSize="9" scale="85" r:id="rId2"/>
  <headerFooter alignWithMargins="0">
    <oddFooter>&amp;CStránka &amp;P z &amp;N</oddFooter>
  </headerFooter>
  <rowBreaks count="2" manualBreakCount="2">
    <brk id="16" max="7" man="1"/>
    <brk id="26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98" zoomScaleSheetLayoutView="98" workbookViewId="0" topLeftCell="A17">
      <selection activeCell="A26" sqref="A26"/>
    </sheetView>
  </sheetViews>
  <sheetFormatPr defaultColWidth="9.140625" defaultRowHeight="12.75"/>
  <cols>
    <col min="1" max="1" width="13.421875" style="89" customWidth="1"/>
    <col min="2" max="2" width="56.8515625" style="54" customWidth="1"/>
    <col min="3" max="3" width="4.7109375" style="54" customWidth="1"/>
    <col min="4" max="4" width="12.140625" style="54" customWidth="1"/>
    <col min="5" max="5" width="5.8515625" style="54" customWidth="1"/>
    <col min="6" max="6" width="12.421875" style="54" customWidth="1"/>
    <col min="7" max="7" width="16.00390625" style="54" customWidth="1"/>
    <col min="8" max="8" width="16.421875" style="90" customWidth="1"/>
    <col min="9" max="9" width="24.421875" style="54" customWidth="1"/>
    <col min="10" max="16384" width="9.140625" style="54" customWidth="1"/>
  </cols>
  <sheetData>
    <row r="1" spans="1:8" ht="13.5" thickBot="1">
      <c r="A1" s="116" t="s">
        <v>213</v>
      </c>
      <c r="B1" s="117" t="s">
        <v>205</v>
      </c>
      <c r="C1" s="117" t="s">
        <v>11</v>
      </c>
      <c r="D1" s="106" t="s">
        <v>211</v>
      </c>
      <c r="E1" s="106" t="s">
        <v>212</v>
      </c>
      <c r="F1" s="106" t="s">
        <v>211</v>
      </c>
      <c r="G1" s="106" t="s">
        <v>213</v>
      </c>
      <c r="H1" s="52" t="s">
        <v>213</v>
      </c>
    </row>
    <row r="2" spans="1:8" ht="12.75">
      <c r="A2" s="116"/>
      <c r="B2" s="117"/>
      <c r="C2" s="117"/>
      <c r="D2" s="55" t="s">
        <v>214</v>
      </c>
      <c r="E2" s="55" t="s">
        <v>215</v>
      </c>
      <c r="F2" s="55" t="s">
        <v>216</v>
      </c>
      <c r="G2" s="55" t="s">
        <v>214</v>
      </c>
      <c r="H2" s="56" t="s">
        <v>216</v>
      </c>
    </row>
    <row r="3" spans="1:9" ht="24.75" customHeight="1">
      <c r="A3" s="57"/>
      <c r="B3" s="58" t="s">
        <v>248</v>
      </c>
      <c r="C3" s="55"/>
      <c r="D3" s="55"/>
      <c r="E3" s="55"/>
      <c r="F3" s="55"/>
      <c r="G3" s="55"/>
      <c r="H3" s="56"/>
      <c r="I3" s="69"/>
    </row>
    <row r="4" spans="1:9" s="66" customFormat="1" ht="12.75">
      <c r="A4" s="67"/>
      <c r="B4" s="60" t="s">
        <v>249</v>
      </c>
      <c r="C4" s="61"/>
      <c r="D4" s="62"/>
      <c r="E4" s="68"/>
      <c r="F4" s="63"/>
      <c r="G4" s="62"/>
      <c r="H4" s="64"/>
      <c r="I4" s="78"/>
    </row>
    <row r="5" spans="1:9" ht="153">
      <c r="A5" s="67" t="s">
        <v>219</v>
      </c>
      <c r="B5" s="49" t="s">
        <v>220</v>
      </c>
      <c r="C5" s="70">
        <v>1</v>
      </c>
      <c r="D5" s="62">
        <v>0</v>
      </c>
      <c r="E5" s="68">
        <v>21</v>
      </c>
      <c r="F5" s="63">
        <f aca="true" t="shared" si="0" ref="F5:F16">SUM(D5*1.21)</f>
        <v>0</v>
      </c>
      <c r="G5" s="62">
        <f aca="true" t="shared" si="1" ref="G5:G16">SUM(D5*C5)</f>
        <v>0</v>
      </c>
      <c r="H5" s="64">
        <f aca="true" t="shared" si="2" ref="H5:H16">SUM(F5*C5)</f>
        <v>0</v>
      </c>
      <c r="I5" s="69"/>
    </row>
    <row r="6" spans="1:9" ht="12.75">
      <c r="A6" s="67" t="s">
        <v>221</v>
      </c>
      <c r="B6" s="50" t="s">
        <v>222</v>
      </c>
      <c r="C6" s="70">
        <v>1</v>
      </c>
      <c r="D6" s="62">
        <v>0</v>
      </c>
      <c r="E6" s="68">
        <v>21</v>
      </c>
      <c r="F6" s="63">
        <f t="shared" si="0"/>
        <v>0</v>
      </c>
      <c r="G6" s="62">
        <f t="shared" si="1"/>
        <v>0</v>
      </c>
      <c r="H6" s="64">
        <f t="shared" si="2"/>
        <v>0</v>
      </c>
      <c r="I6" s="69"/>
    </row>
    <row r="7" spans="1:9" ht="12.75">
      <c r="A7" s="67" t="s">
        <v>223</v>
      </c>
      <c r="B7" s="71" t="s">
        <v>224</v>
      </c>
      <c r="C7" s="61">
        <v>24</v>
      </c>
      <c r="D7" s="62">
        <v>0</v>
      </c>
      <c r="E7" s="68">
        <v>21</v>
      </c>
      <c r="F7" s="63">
        <f t="shared" si="0"/>
        <v>0</v>
      </c>
      <c r="G7" s="62">
        <f t="shared" si="1"/>
        <v>0</v>
      </c>
      <c r="H7" s="64">
        <f t="shared" si="2"/>
        <v>0</v>
      </c>
      <c r="I7" s="69"/>
    </row>
    <row r="8" spans="1:9" ht="25.5">
      <c r="A8" s="67" t="s">
        <v>225</v>
      </c>
      <c r="B8" s="71" t="s">
        <v>226</v>
      </c>
      <c r="C8" s="61">
        <v>11</v>
      </c>
      <c r="D8" s="62">
        <v>0</v>
      </c>
      <c r="E8" s="68">
        <v>21</v>
      </c>
      <c r="F8" s="63">
        <f t="shared" si="0"/>
        <v>0</v>
      </c>
      <c r="G8" s="62">
        <f t="shared" si="1"/>
        <v>0</v>
      </c>
      <c r="H8" s="64">
        <f t="shared" si="2"/>
        <v>0</v>
      </c>
      <c r="I8" s="69"/>
    </row>
    <row r="9" spans="1:9" ht="25.5">
      <c r="A9" s="67" t="s">
        <v>227</v>
      </c>
      <c r="B9" s="71" t="s">
        <v>228</v>
      </c>
      <c r="C9" s="61">
        <v>1</v>
      </c>
      <c r="D9" s="62">
        <v>0</v>
      </c>
      <c r="E9" s="68">
        <v>21</v>
      </c>
      <c r="F9" s="63">
        <f t="shared" si="0"/>
        <v>0</v>
      </c>
      <c r="G9" s="62">
        <f t="shared" si="1"/>
        <v>0</v>
      </c>
      <c r="H9" s="64">
        <f t="shared" si="2"/>
        <v>0</v>
      </c>
      <c r="I9" s="69"/>
    </row>
    <row r="10" spans="1:9" ht="25.5">
      <c r="A10" s="67" t="s">
        <v>229</v>
      </c>
      <c r="B10" s="71" t="s">
        <v>230</v>
      </c>
      <c r="C10" s="61">
        <v>2</v>
      </c>
      <c r="D10" s="62">
        <v>0</v>
      </c>
      <c r="E10" s="68">
        <v>21</v>
      </c>
      <c r="F10" s="63">
        <f t="shared" si="0"/>
        <v>0</v>
      </c>
      <c r="G10" s="62">
        <f t="shared" si="1"/>
        <v>0</v>
      </c>
      <c r="H10" s="64">
        <f t="shared" si="2"/>
        <v>0</v>
      </c>
      <c r="I10" s="69"/>
    </row>
    <row r="11" spans="1:9" ht="12.75">
      <c r="A11" s="67" t="s">
        <v>88</v>
      </c>
      <c r="B11" s="71" t="s">
        <v>231</v>
      </c>
      <c r="C11" s="61">
        <v>11</v>
      </c>
      <c r="D11" s="62">
        <v>0</v>
      </c>
      <c r="E11" s="68">
        <v>21</v>
      </c>
      <c r="F11" s="63">
        <f t="shared" si="0"/>
        <v>0</v>
      </c>
      <c r="G11" s="62">
        <f t="shared" si="1"/>
        <v>0</v>
      </c>
      <c r="H11" s="64">
        <f t="shared" si="2"/>
        <v>0</v>
      </c>
      <c r="I11" s="69"/>
    </row>
    <row r="12" spans="1:9" ht="12.75">
      <c r="A12" s="67" t="s">
        <v>260</v>
      </c>
      <c r="B12" s="71" t="s">
        <v>232</v>
      </c>
      <c r="C12" s="61">
        <v>2</v>
      </c>
      <c r="D12" s="62">
        <v>0</v>
      </c>
      <c r="E12" s="68">
        <v>21</v>
      </c>
      <c r="F12" s="63">
        <f t="shared" si="0"/>
        <v>0</v>
      </c>
      <c r="G12" s="62">
        <f t="shared" si="1"/>
        <v>0</v>
      </c>
      <c r="H12" s="64">
        <f t="shared" si="2"/>
        <v>0</v>
      </c>
      <c r="I12" s="69"/>
    </row>
    <row r="13" spans="1:9" ht="25.5">
      <c r="A13" s="79">
        <v>7</v>
      </c>
      <c r="B13" s="71" t="s">
        <v>234</v>
      </c>
      <c r="C13" s="70">
        <v>5</v>
      </c>
      <c r="D13" s="62">
        <v>0</v>
      </c>
      <c r="E13" s="68">
        <v>21</v>
      </c>
      <c r="F13" s="63">
        <f t="shared" si="0"/>
        <v>0</v>
      </c>
      <c r="G13" s="62">
        <f t="shared" si="1"/>
        <v>0</v>
      </c>
      <c r="H13" s="64">
        <f t="shared" si="2"/>
        <v>0</v>
      </c>
      <c r="I13" s="69"/>
    </row>
    <row r="14" spans="1:9" ht="12.75">
      <c r="A14" s="67" t="s">
        <v>235</v>
      </c>
      <c r="B14" s="72" t="s">
        <v>236</v>
      </c>
      <c r="C14" s="61">
        <v>1</v>
      </c>
      <c r="D14" s="62">
        <v>0</v>
      </c>
      <c r="E14" s="68">
        <v>21</v>
      </c>
      <c r="F14" s="63">
        <f t="shared" si="0"/>
        <v>0</v>
      </c>
      <c r="G14" s="62">
        <f t="shared" si="1"/>
        <v>0</v>
      </c>
      <c r="H14" s="64">
        <f t="shared" si="2"/>
        <v>0</v>
      </c>
      <c r="I14" s="69"/>
    </row>
    <row r="15" spans="1:9" ht="12.75">
      <c r="A15" s="67" t="s">
        <v>237</v>
      </c>
      <c r="B15" s="72" t="s">
        <v>238</v>
      </c>
      <c r="C15" s="61">
        <v>1</v>
      </c>
      <c r="D15" s="62">
        <v>0</v>
      </c>
      <c r="E15" s="68">
        <v>21</v>
      </c>
      <c r="F15" s="63">
        <f t="shared" si="0"/>
        <v>0</v>
      </c>
      <c r="G15" s="62">
        <f t="shared" si="1"/>
        <v>0</v>
      </c>
      <c r="H15" s="64">
        <f t="shared" si="2"/>
        <v>0</v>
      </c>
      <c r="I15" s="69"/>
    </row>
    <row r="16" spans="1:9" ht="12.75">
      <c r="A16" s="91" t="s">
        <v>261</v>
      </c>
      <c r="B16" s="92" t="s">
        <v>239</v>
      </c>
      <c r="C16" s="93">
        <v>1</v>
      </c>
      <c r="D16" s="94">
        <v>0</v>
      </c>
      <c r="E16" s="95">
        <v>21</v>
      </c>
      <c r="F16" s="96">
        <f t="shared" si="0"/>
        <v>0</v>
      </c>
      <c r="G16" s="94">
        <f t="shared" si="1"/>
        <v>0</v>
      </c>
      <c r="H16" s="97">
        <f t="shared" si="2"/>
        <v>0</v>
      </c>
      <c r="I16" s="69"/>
    </row>
    <row r="17" spans="1:9" s="66" customFormat="1" ht="12.75">
      <c r="A17" s="98"/>
      <c r="B17" s="99" t="s">
        <v>240</v>
      </c>
      <c r="C17" s="100"/>
      <c r="D17" s="101"/>
      <c r="E17" s="102"/>
      <c r="F17" s="103"/>
      <c r="G17" s="101"/>
      <c r="H17" s="104"/>
      <c r="I17" s="78"/>
    </row>
    <row r="18" spans="1:9" ht="127.5">
      <c r="A18" s="59" t="s">
        <v>251</v>
      </c>
      <c r="B18" s="73" t="s">
        <v>262</v>
      </c>
      <c r="C18" s="61">
        <v>1</v>
      </c>
      <c r="D18" s="62">
        <v>0</v>
      </c>
      <c r="E18" s="68">
        <v>21</v>
      </c>
      <c r="F18" s="63">
        <f>SUM(D18*1.21)</f>
        <v>0</v>
      </c>
      <c r="G18" s="62">
        <f>SUM(D18*C18)</f>
        <v>0</v>
      </c>
      <c r="H18" s="64">
        <f>SUM(F18*C18)</f>
        <v>0</v>
      </c>
      <c r="I18" s="69"/>
    </row>
    <row r="19" spans="1:9" ht="60" customHeight="1">
      <c r="A19" s="67" t="s">
        <v>252</v>
      </c>
      <c r="B19" s="74" t="s">
        <v>241</v>
      </c>
      <c r="C19" s="61">
        <v>25</v>
      </c>
      <c r="D19" s="62">
        <v>0</v>
      </c>
      <c r="E19" s="68">
        <v>21</v>
      </c>
      <c r="F19" s="63">
        <f>SUM(D19*1.21)</f>
        <v>0</v>
      </c>
      <c r="G19" s="62">
        <f>SUM(D19*C19)</f>
        <v>0</v>
      </c>
      <c r="H19" s="64">
        <f>SUM(F19*C19)</f>
        <v>0</v>
      </c>
      <c r="I19" s="69"/>
    </row>
    <row r="20" spans="1:9" ht="18" customHeight="1">
      <c r="A20" s="67" t="s">
        <v>253</v>
      </c>
      <c r="B20" s="75" t="s">
        <v>242</v>
      </c>
      <c r="C20" s="61">
        <v>1</v>
      </c>
      <c r="D20" s="62">
        <v>0</v>
      </c>
      <c r="E20" s="68">
        <v>21</v>
      </c>
      <c r="F20" s="63">
        <f>SUM(D20*1.21)</f>
        <v>0</v>
      </c>
      <c r="G20" s="62">
        <f>SUM(D20*C20)</f>
        <v>0</v>
      </c>
      <c r="H20" s="64">
        <f>SUM(F20*C20)</f>
        <v>0</v>
      </c>
      <c r="I20" s="69"/>
    </row>
    <row r="21" spans="1:9" ht="16.5" customHeight="1">
      <c r="A21" s="67" t="s">
        <v>254</v>
      </c>
      <c r="B21" s="75" t="s">
        <v>243</v>
      </c>
      <c r="C21" s="61">
        <v>24</v>
      </c>
      <c r="D21" s="62">
        <v>0</v>
      </c>
      <c r="E21" s="68">
        <v>21</v>
      </c>
      <c r="F21" s="63">
        <f>SUM(D21*1.21)</f>
        <v>0</v>
      </c>
      <c r="G21" s="62">
        <f>SUM(D21*C21)</f>
        <v>0</v>
      </c>
      <c r="H21" s="64">
        <f>SUM(F21*C21)</f>
        <v>0</v>
      </c>
      <c r="I21" s="69"/>
    </row>
    <row r="22" spans="1:9" ht="42">
      <c r="A22" s="67" t="s">
        <v>255</v>
      </c>
      <c r="B22" s="74" t="s">
        <v>244</v>
      </c>
      <c r="C22" s="61">
        <v>1</v>
      </c>
      <c r="D22" s="62">
        <v>0</v>
      </c>
      <c r="E22" s="68">
        <v>21</v>
      </c>
      <c r="F22" s="63">
        <f>SUM(D22*1.21)</f>
        <v>0</v>
      </c>
      <c r="G22" s="62">
        <f>SUM(D22*C22)</f>
        <v>0</v>
      </c>
      <c r="H22" s="64">
        <f>SUM(F22*C22)</f>
        <v>0</v>
      </c>
      <c r="I22" s="69"/>
    </row>
    <row r="23" spans="1:9" ht="12.75">
      <c r="A23" s="67"/>
      <c r="B23" s="76" t="s">
        <v>245</v>
      </c>
      <c r="C23" s="77"/>
      <c r="D23" s="62"/>
      <c r="E23" s="68"/>
      <c r="F23" s="63"/>
      <c r="G23" s="62"/>
      <c r="H23" s="64"/>
      <c r="I23" s="69"/>
    </row>
    <row r="24" spans="1:9" ht="25.5">
      <c r="A24" s="67" t="s">
        <v>256</v>
      </c>
      <c r="B24" s="73" t="s">
        <v>246</v>
      </c>
      <c r="C24" s="61">
        <v>1</v>
      </c>
      <c r="D24" s="62">
        <v>0</v>
      </c>
      <c r="E24" s="68">
        <v>21</v>
      </c>
      <c r="F24" s="63">
        <f>SUM(D24*1.21)</f>
        <v>0</v>
      </c>
      <c r="G24" s="62">
        <f>SUM(D24*C24)</f>
        <v>0</v>
      </c>
      <c r="H24" s="64">
        <f>SUM(F24*C24)</f>
        <v>0</v>
      </c>
      <c r="I24" s="69"/>
    </row>
    <row r="25" spans="1:9" ht="12.75">
      <c r="A25" s="67" t="s">
        <v>257</v>
      </c>
      <c r="B25" s="75" t="s">
        <v>247</v>
      </c>
      <c r="C25" s="61">
        <v>1</v>
      </c>
      <c r="D25" s="62">
        <v>0</v>
      </c>
      <c r="E25" s="68">
        <v>21</v>
      </c>
      <c r="F25" s="63">
        <f>SUM(D25*1.21)</f>
        <v>0</v>
      </c>
      <c r="G25" s="62">
        <f>SUM(D25*C25)</f>
        <v>0</v>
      </c>
      <c r="H25" s="64">
        <f>SUM(F25*C25)</f>
        <v>0</v>
      </c>
      <c r="I25" s="69"/>
    </row>
    <row r="26" spans="1:9" s="88" customFormat="1" ht="28.5" customHeight="1" thickBot="1">
      <c r="A26" s="80" t="s">
        <v>213</v>
      </c>
      <c r="B26" s="81"/>
      <c r="C26" s="82"/>
      <c r="D26" s="83"/>
      <c r="E26" s="84"/>
      <c r="F26" s="83"/>
      <c r="G26" s="85">
        <f>SUM(G3:G25)</f>
        <v>0</v>
      </c>
      <c r="H26" s="86">
        <f>SUM(H3:H25)</f>
        <v>0</v>
      </c>
      <c r="I26" s="87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</sheetData>
  <sheetProtection selectLockedCells="1" selectUnlockedCells="1"/>
  <mergeCells count="3">
    <mergeCell ref="A1:A2"/>
    <mergeCell ref="B1:B2"/>
    <mergeCell ref="C1:C2"/>
  </mergeCells>
  <printOptions horizontalCentered="1"/>
  <pageMargins left="0.34375" right="0.5" top="1.0625" bottom="0.5520833333333334" header="0.3" footer="0.3"/>
  <pageSetup horizontalDpi="300" verticalDpi="300" orientation="landscape" paperSize="9" scale="85" r:id="rId2"/>
  <headerFooter alignWithMargins="0">
    <oddFooter>&amp;CStránka &amp;P z &amp;N</oddFooter>
  </headerFooter>
  <rowBreaks count="2" manualBreakCount="2">
    <brk id="16" max="7" man="1"/>
    <brk id="26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HELAGO-CZ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</dc:creator>
  <cp:keywords/>
  <dc:description/>
  <cp:lastModifiedBy>Blovska Jitka</cp:lastModifiedBy>
  <cp:lastPrinted>2019-03-10T19:26:09Z</cp:lastPrinted>
  <dcterms:created xsi:type="dcterms:W3CDTF">2004-04-28T13:27:57Z</dcterms:created>
  <dcterms:modified xsi:type="dcterms:W3CDTF">2021-04-27T11:36:43Z</dcterms:modified>
  <cp:category/>
  <cp:version/>
  <cp:contentType/>
  <cp:contentStatus/>
</cp:coreProperties>
</file>