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14028" windowHeight="91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<sst xmlns="http://schemas.openxmlformats.org/spreadsheetml/2006/main" count="229" uniqueCount="165">
  <si>
    <t>Pozice</t>
  </si>
  <si>
    <t>Název</t>
  </si>
  <si>
    <t>ks</t>
  </si>
  <si>
    <t>Jedn. Cena</t>
  </si>
  <si>
    <t>Dodávka</t>
  </si>
  <si>
    <t>Jedn.cena</t>
  </si>
  <si>
    <t>Montáž</t>
  </si>
  <si>
    <t>Základní náklady</t>
  </si>
  <si>
    <t>REKAPITULACE</t>
  </si>
  <si>
    <t>podružný materiál</t>
  </si>
  <si>
    <t>%</t>
  </si>
  <si>
    <t xml:space="preserve">součet materiálu             </t>
  </si>
  <si>
    <t>pořízení,doprava,přesun</t>
  </si>
  <si>
    <t>revize, zkoušky</t>
  </si>
  <si>
    <t>hod</t>
  </si>
  <si>
    <t xml:space="preserve">náklady celkem bez DPH                                     </t>
  </si>
  <si>
    <t xml:space="preserve"> </t>
  </si>
  <si>
    <t xml:space="preserve">  </t>
  </si>
  <si>
    <t>Schneider</t>
  </si>
  <si>
    <t>Pojistková řadová svorka WSI 6-101100</t>
  </si>
  <si>
    <t>Weidmuler</t>
  </si>
  <si>
    <t>Řadová svorka WDU 2,5N-106000</t>
  </si>
  <si>
    <t>LAH01</t>
  </si>
  <si>
    <t>TAH01</t>
  </si>
  <si>
    <t>TT81</t>
  </si>
  <si>
    <t>ZPA Ekoreg</t>
  </si>
  <si>
    <t>Sensit</t>
  </si>
  <si>
    <t>TT01,TT11</t>
  </si>
  <si>
    <t>PT01,11</t>
  </si>
  <si>
    <t>BD Sensors</t>
  </si>
  <si>
    <t>PT31,41</t>
  </si>
  <si>
    <t>HAVTL</t>
  </si>
  <si>
    <t>Tlač.ovladač v plast.skříni</t>
  </si>
  <si>
    <t>Schneider/stáv</t>
  </si>
  <si>
    <t>hřibové tlačítko s aretací</t>
  </si>
  <si>
    <t>Y41</t>
  </si>
  <si>
    <t>Y42</t>
  </si>
  <si>
    <t>strojní dodávka</t>
  </si>
  <si>
    <t>Regulátor teploty prostorový, typ č. 61 113, provedení T, o.č.405 611 136 014</t>
  </si>
  <si>
    <t>schema zapojení A (1x přep.kontakt.) rozsah 20…60 stC</t>
  </si>
  <si>
    <t>Snímač teploty pro venkovní prostředí NS 710</t>
  </si>
  <si>
    <t>rozsah: -30 až +60°C</t>
  </si>
  <si>
    <t>napájení 15-30Vss, výstup 0-10V, krytí IP65</t>
  </si>
  <si>
    <t>Snímač teploty se stonkem a plastovou hlavicí NS720</t>
  </si>
  <si>
    <t>napájení 15-30Vss, výstup 0-10V</t>
  </si>
  <si>
    <t>rozsah: 0 až 150°C, délka stonku 120 mm</t>
  </si>
  <si>
    <t>včetně jímky JS130, 100 mm, G1/2"</t>
  </si>
  <si>
    <t>IP65, rozsah 0…1 MPa, přípojka tlaku M20x1,5</t>
  </si>
  <si>
    <t>Regulátor teploty kapilárový, typ č. 61 126, délka kapiláry 1,6m, provedení T</t>
  </si>
  <si>
    <t>schema zapojení A (1xpřep.kont.), rozsah 70…140 stC, CJK 405 611 266 051</t>
  </si>
  <si>
    <t>Regulátor tlaku vlnovcový, typ č. 61 214, provedení T,   o.č.405 612 146 042</t>
  </si>
  <si>
    <t xml:space="preserve">vč.nerezové jímky G3/4",  CJK 405 961 014 816 </t>
  </si>
  <si>
    <t>schema zapojení A (1xpřep.kontakt.) rozsah 0,1…1 MPa, M20x1,5</t>
  </si>
  <si>
    <t>včetně redukce M12x1,5/M20x1,5  o.č.405 961189 216</t>
  </si>
  <si>
    <t>IP65, rozsah 0…4 MPa, přípojka tlaku M20x1,5</t>
  </si>
  <si>
    <t xml:space="preserve">Kabely, trubky, žlaby </t>
  </si>
  <si>
    <t>Lapkabel</t>
  </si>
  <si>
    <t>Kabel    J-Y(St)Y 1x2x0,8</t>
  </si>
  <si>
    <t>Kabel    J-Y(St)Y 2x2x0,8</t>
  </si>
  <si>
    <t>Kabelový žlab K125/50</t>
  </si>
  <si>
    <t>Instalační trubka P29</t>
  </si>
  <si>
    <t>Elektroodbyt</t>
  </si>
  <si>
    <t>Demontáže a přepojení</t>
  </si>
  <si>
    <t>Demontáž kabelů</t>
  </si>
  <si>
    <t>Demontáž demontáž přístrojů a pohonů</t>
  </si>
  <si>
    <t>TAH31,32</t>
  </si>
  <si>
    <t>Y21,22</t>
  </si>
  <si>
    <t>stávající</t>
  </si>
  <si>
    <t>Omron</t>
  </si>
  <si>
    <t>Kabelový žlab K65/50</t>
  </si>
  <si>
    <t>Sonda hladin.spinač zaplavení - Ponorná sonda PS-2</t>
  </si>
  <si>
    <t>MAVE</t>
  </si>
  <si>
    <t>Solenoidový ventil EV 220B 15 (1/2"), NC, ovládání 230VAC</t>
  </si>
  <si>
    <t>Y01</t>
  </si>
  <si>
    <t>M31-33</t>
  </si>
  <si>
    <t xml:space="preserve">Regulační ventil hav.funkce </t>
  </si>
  <si>
    <t xml:space="preserve">Relé G2R-2-SNI, 24VAC, 2P, včetně patice </t>
  </si>
  <si>
    <t xml:space="preserve">Demontáž a opětovná montáž víka kabelového žlabu </t>
  </si>
  <si>
    <t>DMP331 110-4002-3-3-100-800-1-000</t>
  </si>
  <si>
    <t>Snímač tlaku DMP331 s napěťovým výstupem 0…10 V, konektor ISO4400</t>
  </si>
  <si>
    <t xml:space="preserve">Snímač tlaku DMP331 s napěťovým výstupem 0…10 V, konektor ISO4400 </t>
  </si>
  <si>
    <t>DMP331 110-1002-3-3-100-800-1-000</t>
  </si>
  <si>
    <t>TT21,22,30</t>
  </si>
  <si>
    <t>TT41</t>
  </si>
  <si>
    <t>PAL41</t>
  </si>
  <si>
    <t>s pohonem SKD62 ovl.0-10V, 24VAC, konc.spínač.ASC1.6</t>
  </si>
  <si>
    <t>Oběhová čerpadla Grundfos Magna 32-100/180, 230VAC</t>
  </si>
  <si>
    <t>M34-35</t>
  </si>
  <si>
    <t>Oběhová čerpadla Grundfos Magna 25-100/180, 230VAC</t>
  </si>
  <si>
    <t>Y31-35</t>
  </si>
  <si>
    <t xml:space="preserve">Trojcestny směšovací ventil ESBE </t>
  </si>
  <si>
    <t>s pohonem SKB82.51 3-bodové řízení, 24VAC, konc.spínač.ASC9.3</t>
  </si>
  <si>
    <t>s pohonem ARA659 ovl.0-10V, 24VAC</t>
  </si>
  <si>
    <t xml:space="preserve"> Řídící systém</t>
  </si>
  <si>
    <t>Řídící jednotka Modicon M221 sestava</t>
  </si>
  <si>
    <t>TM221CE40R - 24xDI, 16xDO, relé, ethernet</t>
  </si>
  <si>
    <t>TM3AQ4     4xAO analogové výstupy 0…10V</t>
  </si>
  <si>
    <t xml:space="preserve">Propojovací kabel s konektorem </t>
  </si>
  <si>
    <t xml:space="preserve">Úprava SW stanice, vc.oživení a odladění na stavbě </t>
  </si>
  <si>
    <t>Operátorský panel HMISTU 855</t>
  </si>
  <si>
    <t>Demontáž rozvaděče směšovací stanice</t>
  </si>
  <si>
    <t>Rozvaděč RA1</t>
  </si>
  <si>
    <t>Nástěnný rozvaděč výška 1000, šíře 800, hloubka 300 mm</t>
  </si>
  <si>
    <t>Schrack</t>
  </si>
  <si>
    <t>WSM1008300</t>
  </si>
  <si>
    <t>* ve specifikaci jsou uvedeny hlavní díly rozvaděče, pomocný</t>
  </si>
  <si>
    <t>materiál (svorkovnice,vývodky,pomocné rošty apod.), dle</t>
  </si>
  <si>
    <t>odsouhlasených dodacích podmínek zhotovitele</t>
  </si>
  <si>
    <t>Náplň rozvaděče RA1</t>
  </si>
  <si>
    <t>OEZ</t>
  </si>
  <si>
    <t>Soklová zásuvka ZSE-03.</t>
  </si>
  <si>
    <t>Tlačítko černé XB5-AA21</t>
  </si>
  <si>
    <t>Nouzový hlavní vypínač 25A VCF0</t>
  </si>
  <si>
    <t>Otočný ovladač 3-polohy černé XB5-AD33</t>
  </si>
  <si>
    <t>Zapínací kontakt ZB5-AZ101</t>
  </si>
  <si>
    <t>MAVE-S1 DIN</t>
  </si>
  <si>
    <t xml:space="preserve">Mave </t>
  </si>
  <si>
    <t>VDE</t>
  </si>
  <si>
    <t>Přepěťová ochrana 3.stupně s VF filtrem DA-275-DF10</t>
  </si>
  <si>
    <t>Saltek</t>
  </si>
  <si>
    <t>Průchodka M20x1,5</t>
  </si>
  <si>
    <t>rozsah: 0 až 100°C, délka stonku 70 mm</t>
  </si>
  <si>
    <t>včetně jímky JS130, 50 mm, G1/2"</t>
  </si>
  <si>
    <t>TT31,32,33</t>
  </si>
  <si>
    <t>TT34,35</t>
  </si>
  <si>
    <t>Příložný snímač teploty s plastovou hlavicí NS740</t>
  </si>
  <si>
    <t>rozsah: 0 až 100°C</t>
  </si>
  <si>
    <t>TM3AI8   8xAI rozšiřující karta teplota</t>
  </si>
  <si>
    <t>Kabel    CYKY-J 3x1,5</t>
  </si>
  <si>
    <t>Kabel    JYTY-J 4x1</t>
  </si>
  <si>
    <t>Konfigurace WEB na operátorském panelu</t>
  </si>
  <si>
    <t>Jistič LPE-6-B-1- In 6A, charakteristika B, 1-pol.</t>
  </si>
  <si>
    <t>FA102,103</t>
  </si>
  <si>
    <t>FA101</t>
  </si>
  <si>
    <t>Jistič LPE-10-C-1- In 10A, charakteristika C, 1-pol.</t>
  </si>
  <si>
    <t>Jistič LPE-4-C-1- In 4A, charakteristika C, 1-pol.</t>
  </si>
  <si>
    <t>FA31-35</t>
  </si>
  <si>
    <t>XS1,2</t>
  </si>
  <si>
    <t>Q101</t>
  </si>
  <si>
    <t>SA31-35</t>
  </si>
  <si>
    <t>SA41-42</t>
  </si>
  <si>
    <t>SB1</t>
  </si>
  <si>
    <t>KA1-6</t>
  </si>
  <si>
    <t>KA10-25</t>
  </si>
  <si>
    <t>KM31-35</t>
  </si>
  <si>
    <t xml:space="preserve">Relé PT2P/8A, 24VAC, 2P, včetně patice </t>
  </si>
  <si>
    <t>Zdroj 24VDC, 3A 72W    (ABL8REM24030)</t>
  </si>
  <si>
    <t>NZ1</t>
  </si>
  <si>
    <t>TR1</t>
  </si>
  <si>
    <t>Transformátor bezpečnostní 230/24V, 63VA (ABL6TS06B)</t>
  </si>
  <si>
    <t>PO101</t>
  </si>
  <si>
    <t>HL31-35</t>
  </si>
  <si>
    <t>HL2</t>
  </si>
  <si>
    <t xml:space="preserve">Signálka XB5-AVB4 - rudá, 24VAC </t>
  </si>
  <si>
    <t>HL1</t>
  </si>
  <si>
    <t>HL3</t>
  </si>
  <si>
    <t xml:space="preserve">Signálka XB5-AVM3 - zelená, 230VAC </t>
  </si>
  <si>
    <t xml:space="preserve">Signálka XB5-AVB1 - bílá, 24VAC </t>
  </si>
  <si>
    <t xml:space="preserve">Signálka XB5-AVB3 - zelená, 24VAC </t>
  </si>
  <si>
    <t>PO102</t>
  </si>
  <si>
    <t>Přepěťová ochrana dat.linky DL-Cat.5e</t>
  </si>
  <si>
    <t>Kabel    JYTY-J 7x1</t>
  </si>
  <si>
    <t>* přívody i vývody vrchem, svorkovnice nahoře i dole</t>
  </si>
  <si>
    <t>pomocný kontakt PS-LT-1100</t>
  </si>
  <si>
    <t>Vodič žlutozelený    CY6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</si>
</sst>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\ ##,000&quot;Kč&quot;"/>
  </numFmts>
  <fonts count="38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double">
        <color indexed="63"/>
      </bottom>
    </border>
    <border>
      <left style="thin"/>
      <right style="thin"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3" fillId="0" borderId="0" xfId="0" applyNumberFormat="1" applyFont="1" applyAlignment="1">
      <alignment horizontal="right"/>
    </xf>
    <xf numFmtId="164" fontId="4" fillId="0" borderId="11" xfId="0" applyNumberFormat="1" applyFont="1" applyBorder="1" applyAlignment="1">
      <alignment horizontal="right"/>
    </xf>
    <xf numFmtId="0" fontId="2" fillId="0" borderId="0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left"/>
    </xf>
    <xf numFmtId="0" fontId="3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NumberFormat="1" applyBorder="1" applyAlignment="1">
      <alignment horizontal="left"/>
    </xf>
    <xf numFmtId="0" fontId="0" fillId="0" borderId="12" xfId="0" applyNumberFormat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3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/>
    </xf>
    <xf numFmtId="0" fontId="2" fillId="0" borderId="10" xfId="0" applyFont="1" applyBorder="1" applyAlignment="1">
      <alignment/>
    </xf>
    <xf numFmtId="0" fontId="0" fillId="0" borderId="13" xfId="0" applyNumberFormat="1" applyBorder="1" applyAlignment="1">
      <alignment horizontal="left"/>
    </xf>
    <xf numFmtId="0" fontId="2" fillId="0" borderId="13" xfId="0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4657725</xdr:colOff>
      <xdr:row>113</xdr:row>
      <xdr:rowOff>0</xdr:rowOff>
    </xdr:from>
    <xdr:ext cx="200025" cy="257175"/>
    <xdr:sp fLocksText="0">
      <xdr:nvSpPr>
        <xdr:cNvPr id="1" name="TextovéPole 1"/>
        <xdr:cNvSpPr txBox="1">
          <a:spLocks noChangeArrowheads="1"/>
        </xdr:cNvSpPr>
      </xdr:nvSpPr>
      <xdr:spPr>
        <a:xfrm>
          <a:off x="5848350" y="182975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2</xdr:col>
      <xdr:colOff>4657725</xdr:colOff>
      <xdr:row>67</xdr:row>
      <xdr:rowOff>19050</xdr:rowOff>
    </xdr:from>
    <xdr:ext cx="200025" cy="257175"/>
    <xdr:sp fLocksText="0">
      <xdr:nvSpPr>
        <xdr:cNvPr id="2" name="TextovéPole 2"/>
        <xdr:cNvSpPr txBox="1">
          <a:spLocks noChangeArrowheads="1"/>
        </xdr:cNvSpPr>
      </xdr:nvSpPr>
      <xdr:spPr>
        <a:xfrm>
          <a:off x="5848350" y="10868025"/>
          <a:ext cx="2000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48"/>
  <sheetViews>
    <sheetView tabSelected="1" zoomScalePageLayoutView="0" workbookViewId="0" topLeftCell="A130">
      <selection activeCell="G122" sqref="G122"/>
    </sheetView>
  </sheetViews>
  <sheetFormatPr defaultColWidth="9.125" defaultRowHeight="12.75"/>
  <cols>
    <col min="1" max="1" width="9.625" style="22" customWidth="1"/>
    <col min="2" max="2" width="6.00390625" style="22" customWidth="1"/>
    <col min="3" max="3" width="65.50390625" style="2" customWidth="1"/>
    <col min="4" max="4" width="13.375" style="5" customWidth="1"/>
    <col min="5" max="5" width="8.375" style="5" customWidth="1"/>
    <col min="6" max="6" width="8.125" style="5" customWidth="1"/>
    <col min="7" max="7" width="9.375" style="5" customWidth="1"/>
    <col min="8" max="8" width="11.00390625" style="5" customWidth="1"/>
    <col min="9" max="10" width="9.125" style="2" customWidth="1"/>
    <col min="11" max="11" width="27.625" style="2" customWidth="1"/>
    <col min="12" max="16384" width="9.125" style="2" customWidth="1"/>
  </cols>
  <sheetData>
    <row r="1" spans="1:8" ht="12.75">
      <c r="A1" s="31"/>
      <c r="B1" s="31"/>
      <c r="C1" s="32"/>
      <c r="D1" s="27"/>
      <c r="E1" s="27"/>
      <c r="F1" s="27"/>
      <c r="G1" s="27"/>
      <c r="H1" s="27"/>
    </row>
    <row r="2" spans="1:8" ht="12.75">
      <c r="A2" s="28" t="s">
        <v>22</v>
      </c>
      <c r="B2" s="29">
        <v>1</v>
      </c>
      <c r="C2" s="30" t="s">
        <v>70</v>
      </c>
      <c r="D2" s="20" t="s">
        <v>71</v>
      </c>
      <c r="E2" s="3"/>
      <c r="F2" s="3">
        <f>B2*E2</f>
        <v>0</v>
      </c>
      <c r="G2" s="3">
        <f>E2*0.3</f>
        <v>0</v>
      </c>
      <c r="H2" s="3">
        <f>B2*G2</f>
        <v>0</v>
      </c>
    </row>
    <row r="3" spans="1:8" ht="12.75">
      <c r="A3" s="28"/>
      <c r="B3" s="29"/>
      <c r="C3" s="29"/>
      <c r="D3" s="19"/>
      <c r="E3" s="20"/>
      <c r="F3" s="20"/>
      <c r="G3" s="20"/>
      <c r="H3" s="20"/>
    </row>
    <row r="4" spans="1:8" ht="12.75">
      <c r="A4" s="21" t="s">
        <v>23</v>
      </c>
      <c r="B4" s="26">
        <v>1</v>
      </c>
      <c r="C4" s="1" t="s">
        <v>38</v>
      </c>
      <c r="D4" s="20" t="s">
        <v>25</v>
      </c>
      <c r="E4" s="3"/>
      <c r="F4" s="3">
        <f>B4*E4</f>
        <v>0</v>
      </c>
      <c r="G4" s="3">
        <f>E4*0.3</f>
        <v>0</v>
      </c>
      <c r="H4" s="3">
        <f>B4*G4</f>
        <v>0</v>
      </c>
    </row>
    <row r="5" spans="1:8" ht="12.75">
      <c r="A5" s="21"/>
      <c r="B5" s="21"/>
      <c r="C5" s="34" t="s">
        <v>39</v>
      </c>
      <c r="D5" s="3"/>
      <c r="E5" s="1"/>
      <c r="F5" s="1"/>
      <c r="G5" s="1"/>
      <c r="H5" s="1"/>
    </row>
    <row r="6" spans="1:8" ht="12.75">
      <c r="A6" s="21"/>
      <c r="B6" s="21"/>
      <c r="C6" s="19"/>
      <c r="D6" s="20"/>
      <c r="E6" s="1"/>
      <c r="F6" s="1"/>
      <c r="G6" s="1"/>
      <c r="H6" s="1"/>
    </row>
    <row r="7" spans="1:8" ht="12.75">
      <c r="A7" s="21" t="s">
        <v>24</v>
      </c>
      <c r="B7" s="26">
        <v>1</v>
      </c>
      <c r="C7" s="19" t="s">
        <v>40</v>
      </c>
      <c r="D7" s="20" t="s">
        <v>26</v>
      </c>
      <c r="E7" s="3"/>
      <c r="F7" s="3">
        <f>B7*E7</f>
        <v>0</v>
      </c>
      <c r="G7" s="3">
        <f>E7*0.3</f>
        <v>0</v>
      </c>
      <c r="H7" s="3">
        <f>B7*G7</f>
        <v>0</v>
      </c>
    </row>
    <row r="8" spans="1:8" ht="12.75">
      <c r="A8" s="21"/>
      <c r="B8" s="21"/>
      <c r="C8" s="19" t="s">
        <v>41</v>
      </c>
      <c r="D8" s="3"/>
      <c r="E8" s="1"/>
      <c r="F8" s="1"/>
      <c r="G8" s="1"/>
      <c r="H8" s="1"/>
    </row>
    <row r="9" spans="1:8" ht="12.75">
      <c r="A9" s="21"/>
      <c r="B9" s="21"/>
      <c r="C9" s="19" t="s">
        <v>42</v>
      </c>
      <c r="D9" s="3"/>
      <c r="E9" s="1"/>
      <c r="F9" s="1"/>
      <c r="G9" s="1"/>
      <c r="H9" s="1"/>
    </row>
    <row r="10" spans="1:8" ht="12.75">
      <c r="A10" s="21"/>
      <c r="B10" s="21"/>
      <c r="C10" s="19"/>
      <c r="D10" s="20"/>
      <c r="E10" s="1"/>
      <c r="F10" s="1"/>
      <c r="G10" s="1"/>
      <c r="H10" s="1"/>
    </row>
    <row r="11" spans="1:8" ht="12.75">
      <c r="A11" s="21" t="s">
        <v>27</v>
      </c>
      <c r="B11" s="26">
        <v>2</v>
      </c>
      <c r="C11" s="19" t="s">
        <v>43</v>
      </c>
      <c r="D11" s="20" t="s">
        <v>26</v>
      </c>
      <c r="E11" s="3"/>
      <c r="F11" s="3">
        <f>B11*E11</f>
        <v>0</v>
      </c>
      <c r="G11" s="3">
        <f>E11*0.3</f>
        <v>0</v>
      </c>
      <c r="H11" s="3">
        <f>B11*G11</f>
        <v>0</v>
      </c>
    </row>
    <row r="12" spans="1:8" ht="12.75">
      <c r="A12" s="21"/>
      <c r="B12" s="21"/>
      <c r="C12" s="19" t="s">
        <v>45</v>
      </c>
      <c r="D12" s="3"/>
      <c r="E12" s="1"/>
      <c r="F12" s="1"/>
      <c r="G12" s="1"/>
      <c r="H12" s="1"/>
    </row>
    <row r="13" spans="1:8" ht="12.75">
      <c r="A13" s="21"/>
      <c r="B13" s="21"/>
      <c r="C13" s="19" t="s">
        <v>44</v>
      </c>
      <c r="D13" s="3"/>
      <c r="E13" s="1"/>
      <c r="F13" s="1"/>
      <c r="G13" s="1"/>
      <c r="H13" s="1"/>
    </row>
    <row r="14" spans="1:8" ht="12.75">
      <c r="A14" s="21"/>
      <c r="B14" s="26">
        <v>2</v>
      </c>
      <c r="C14" s="19" t="s">
        <v>46</v>
      </c>
      <c r="D14" s="20" t="s">
        <v>26</v>
      </c>
      <c r="E14" s="3"/>
      <c r="F14" s="3">
        <f>B14*E14</f>
        <v>0</v>
      </c>
      <c r="G14" s="3">
        <f>E14*0.3</f>
        <v>0</v>
      </c>
      <c r="H14" s="3">
        <f>B14*G14</f>
        <v>0</v>
      </c>
    </row>
    <row r="15" spans="1:8" ht="12.75">
      <c r="A15" s="21"/>
      <c r="B15" s="21"/>
      <c r="C15" s="19"/>
      <c r="D15" s="20"/>
      <c r="E15" s="1"/>
      <c r="F15" s="1"/>
      <c r="G15" s="1"/>
      <c r="H15" s="1"/>
    </row>
    <row r="16" spans="1:8" ht="12.75">
      <c r="A16" s="21" t="s">
        <v>82</v>
      </c>
      <c r="B16" s="26">
        <v>4</v>
      </c>
      <c r="C16" s="19" t="s">
        <v>43</v>
      </c>
      <c r="D16" s="20" t="s">
        <v>26</v>
      </c>
      <c r="E16" s="3"/>
      <c r="F16" s="3">
        <f>B16*E16</f>
        <v>0</v>
      </c>
      <c r="G16" s="3">
        <f>E16*0.3</f>
        <v>0</v>
      </c>
      <c r="H16" s="3">
        <f>B16*G16</f>
        <v>0</v>
      </c>
    </row>
    <row r="17" spans="1:8" ht="12.75">
      <c r="A17" s="21" t="s">
        <v>83</v>
      </c>
      <c r="B17" s="21"/>
      <c r="C17" s="19" t="s">
        <v>121</v>
      </c>
      <c r="D17" s="3"/>
      <c r="E17" s="1"/>
      <c r="F17" s="1"/>
      <c r="G17" s="1"/>
      <c r="H17" s="1"/>
    </row>
    <row r="18" spans="1:8" ht="12.75">
      <c r="A18" s="21"/>
      <c r="B18" s="21"/>
      <c r="C18" s="19" t="s">
        <v>44</v>
      </c>
      <c r="D18" s="3"/>
      <c r="E18" s="1"/>
      <c r="F18" s="1"/>
      <c r="G18" s="1"/>
      <c r="H18" s="1"/>
    </row>
    <row r="19" spans="1:8" ht="12.75">
      <c r="A19" s="21"/>
      <c r="B19" s="26">
        <v>4</v>
      </c>
      <c r="C19" s="19" t="s">
        <v>122</v>
      </c>
      <c r="D19" s="20" t="s">
        <v>26</v>
      </c>
      <c r="E19" s="3"/>
      <c r="F19" s="3">
        <f>B19*E19</f>
        <v>0</v>
      </c>
      <c r="G19" s="3">
        <f>E19*0.3</f>
        <v>0</v>
      </c>
      <c r="H19" s="3">
        <f>B19*G19</f>
        <v>0</v>
      </c>
    </row>
    <row r="20" spans="1:8" ht="12.75">
      <c r="A20" s="21"/>
      <c r="B20" s="26"/>
      <c r="C20" s="19"/>
      <c r="D20" s="20"/>
      <c r="E20" s="3"/>
      <c r="F20" s="3"/>
      <c r="G20" s="3"/>
      <c r="H20" s="3"/>
    </row>
    <row r="21" spans="1:8" ht="12.75">
      <c r="A21" s="21" t="s">
        <v>123</v>
      </c>
      <c r="B21" s="26">
        <v>5</v>
      </c>
      <c r="C21" s="19" t="s">
        <v>125</v>
      </c>
      <c r="D21" s="20" t="s">
        <v>26</v>
      </c>
      <c r="E21" s="3"/>
      <c r="F21" s="3">
        <f>B21*E21</f>
        <v>0</v>
      </c>
      <c r="G21" s="3">
        <f>E21*0.3</f>
        <v>0</v>
      </c>
      <c r="H21" s="3">
        <f>B21*G21</f>
        <v>0</v>
      </c>
    </row>
    <row r="22" spans="1:8" ht="12.75">
      <c r="A22" s="21" t="s">
        <v>124</v>
      </c>
      <c r="B22" s="21"/>
      <c r="C22" s="19" t="s">
        <v>126</v>
      </c>
      <c r="D22" s="3"/>
      <c r="E22" s="1"/>
      <c r="F22" s="1"/>
      <c r="G22" s="1"/>
      <c r="H22" s="1"/>
    </row>
    <row r="23" spans="1:8" ht="12.75">
      <c r="A23" s="21"/>
      <c r="B23" s="21"/>
      <c r="C23" s="19" t="s">
        <v>44</v>
      </c>
      <c r="D23" s="3"/>
      <c r="E23" s="1"/>
      <c r="F23" s="1"/>
      <c r="G23" s="1"/>
      <c r="H23" s="1"/>
    </row>
    <row r="24" spans="1:8" ht="12.75">
      <c r="A24" s="21"/>
      <c r="B24" s="21"/>
      <c r="C24" s="19"/>
      <c r="D24" s="20"/>
      <c r="E24" s="1"/>
      <c r="F24" s="1"/>
      <c r="G24" s="1"/>
      <c r="H24" s="1"/>
    </row>
    <row r="25" spans="1:8" ht="12.75">
      <c r="A25" s="21" t="s">
        <v>65</v>
      </c>
      <c r="B25" s="26">
        <v>2</v>
      </c>
      <c r="C25" s="1" t="s">
        <v>48</v>
      </c>
      <c r="D25" s="20" t="s">
        <v>25</v>
      </c>
      <c r="E25" s="3"/>
      <c r="F25" s="3">
        <f>B25*E25</f>
        <v>0</v>
      </c>
      <c r="G25" s="3">
        <f>E25*0.3</f>
        <v>0</v>
      </c>
      <c r="H25" s="3">
        <f>B25*G25</f>
        <v>0</v>
      </c>
    </row>
    <row r="26" spans="1:8" ht="12.75">
      <c r="A26" s="21"/>
      <c r="B26" s="21"/>
      <c r="C26" s="34" t="s">
        <v>49</v>
      </c>
      <c r="D26" s="3"/>
      <c r="E26" s="1"/>
      <c r="F26" s="1"/>
      <c r="G26" s="1"/>
      <c r="H26" s="1"/>
    </row>
    <row r="27" spans="1:8" ht="12.75">
      <c r="A27" s="21"/>
      <c r="B27" s="26">
        <v>2</v>
      </c>
      <c r="C27" s="34" t="s">
        <v>51</v>
      </c>
      <c r="D27" s="20" t="s">
        <v>25</v>
      </c>
      <c r="E27" s="3"/>
      <c r="F27" s="3">
        <f>B27*E27</f>
        <v>0</v>
      </c>
      <c r="G27" s="3">
        <f>E27*0.3</f>
        <v>0</v>
      </c>
      <c r="H27" s="3">
        <f>B27*G27</f>
        <v>0</v>
      </c>
    </row>
    <row r="28" spans="1:8" ht="12.75">
      <c r="A28" s="21"/>
      <c r="B28" s="21"/>
      <c r="C28" s="19"/>
      <c r="D28" s="20"/>
      <c r="E28" s="1"/>
      <c r="F28" s="1"/>
      <c r="G28" s="1"/>
      <c r="H28" s="1"/>
    </row>
    <row r="29" spans="1:8" ht="12.75">
      <c r="A29" s="21" t="s">
        <v>28</v>
      </c>
      <c r="B29" s="26">
        <v>2</v>
      </c>
      <c r="C29" s="19" t="s">
        <v>79</v>
      </c>
      <c r="D29" s="20" t="s">
        <v>29</v>
      </c>
      <c r="E29" s="3"/>
      <c r="F29" s="3">
        <f>B29*E29</f>
        <v>0</v>
      </c>
      <c r="G29" s="3">
        <f>E29*0.3</f>
        <v>0</v>
      </c>
      <c r="H29" s="3">
        <f>B29*G29</f>
        <v>0</v>
      </c>
    </row>
    <row r="30" spans="1:8" ht="12.75">
      <c r="A30" s="21"/>
      <c r="B30" s="21"/>
      <c r="C30" s="19" t="s">
        <v>54</v>
      </c>
      <c r="D30" s="20"/>
      <c r="E30" s="1"/>
      <c r="F30" s="1"/>
      <c r="G30" s="1"/>
      <c r="H30" s="1"/>
    </row>
    <row r="31" spans="1:8" ht="12.75">
      <c r="A31" s="21"/>
      <c r="B31" s="21"/>
      <c r="C31" s="19" t="s">
        <v>78</v>
      </c>
      <c r="D31" s="20"/>
      <c r="E31" s="1"/>
      <c r="F31" s="1"/>
      <c r="G31" s="1"/>
      <c r="H31" s="1"/>
    </row>
    <row r="32" spans="1:8" ht="12.75">
      <c r="A32" s="21"/>
      <c r="B32" s="21"/>
      <c r="C32" s="19"/>
      <c r="D32" s="20"/>
      <c r="E32" s="1"/>
      <c r="F32" s="1"/>
      <c r="G32" s="1"/>
      <c r="H32" s="1"/>
    </row>
    <row r="33" spans="1:8" ht="12.75">
      <c r="A33" s="21" t="s">
        <v>30</v>
      </c>
      <c r="B33" s="26">
        <v>2</v>
      </c>
      <c r="C33" s="19" t="s">
        <v>80</v>
      </c>
      <c r="D33" s="20" t="s">
        <v>29</v>
      </c>
      <c r="E33" s="3"/>
      <c r="F33" s="3">
        <f>B33*E33</f>
        <v>0</v>
      </c>
      <c r="G33" s="3">
        <f>E33*0.3</f>
        <v>0</v>
      </c>
      <c r="H33" s="3">
        <f>B33*G33</f>
        <v>0</v>
      </c>
    </row>
    <row r="34" spans="1:8" ht="12.75">
      <c r="A34" s="21"/>
      <c r="B34" s="21"/>
      <c r="C34" s="19" t="s">
        <v>47</v>
      </c>
      <c r="D34" s="20"/>
      <c r="E34" s="1"/>
      <c r="F34" s="1"/>
      <c r="G34" s="1"/>
      <c r="H34" s="1"/>
    </row>
    <row r="35" spans="1:8" ht="12.75">
      <c r="A35" s="21"/>
      <c r="B35" s="21"/>
      <c r="C35" s="19" t="s">
        <v>81</v>
      </c>
      <c r="D35" s="20"/>
      <c r="E35" s="1"/>
      <c r="F35" s="1"/>
      <c r="G35" s="1"/>
      <c r="H35" s="1"/>
    </row>
    <row r="36" spans="1:8" ht="12.75">
      <c r="A36" s="21"/>
      <c r="B36" s="21"/>
      <c r="C36" s="19"/>
      <c r="D36" s="20"/>
      <c r="E36" s="1"/>
      <c r="F36" s="1"/>
      <c r="G36" s="1"/>
      <c r="H36" s="1"/>
    </row>
    <row r="37" spans="1:8" ht="12.75">
      <c r="A37" s="21" t="s">
        <v>84</v>
      </c>
      <c r="B37" s="26">
        <v>1</v>
      </c>
      <c r="C37" s="1" t="s">
        <v>50</v>
      </c>
      <c r="D37" s="20" t="s">
        <v>25</v>
      </c>
      <c r="E37" s="3"/>
      <c r="F37" s="3">
        <f>B37*E37</f>
        <v>0</v>
      </c>
      <c r="G37" s="3">
        <f>E37*0.3</f>
        <v>0</v>
      </c>
      <c r="H37" s="3">
        <f>B37*G37</f>
        <v>0</v>
      </c>
    </row>
    <row r="38" spans="1:8" ht="12.75">
      <c r="A38" s="21"/>
      <c r="B38" s="21"/>
      <c r="C38" s="34" t="s">
        <v>52</v>
      </c>
      <c r="D38" s="20"/>
      <c r="E38" s="1"/>
      <c r="F38" s="1"/>
      <c r="G38" s="1"/>
      <c r="H38" s="1"/>
    </row>
    <row r="39" spans="1:8" ht="12.75">
      <c r="A39" s="21"/>
      <c r="B39" s="21"/>
      <c r="C39" s="34" t="s">
        <v>53</v>
      </c>
      <c r="D39" s="20"/>
      <c r="E39" s="1"/>
      <c r="F39" s="1"/>
      <c r="G39" s="1"/>
      <c r="H39" s="1"/>
    </row>
    <row r="40" spans="1:8" ht="12.75">
      <c r="A40" s="1"/>
      <c r="B40" s="1"/>
      <c r="C40" s="1"/>
      <c r="D40" s="1"/>
      <c r="E40" s="1"/>
      <c r="F40" s="1"/>
      <c r="G40" s="1"/>
      <c r="H40" s="1"/>
    </row>
    <row r="41" spans="1:8" ht="12.75">
      <c r="A41" s="21" t="s">
        <v>31</v>
      </c>
      <c r="B41" s="26">
        <v>1</v>
      </c>
      <c r="C41" s="19" t="s">
        <v>32</v>
      </c>
      <c r="D41" s="20" t="s">
        <v>33</v>
      </c>
      <c r="E41" s="3">
        <v>0</v>
      </c>
      <c r="F41" s="3">
        <f>B41*E41</f>
        <v>0</v>
      </c>
      <c r="G41" s="3"/>
      <c r="H41" s="3">
        <f>B41*G41</f>
        <v>0</v>
      </c>
    </row>
    <row r="42" spans="1:8" ht="12.75">
      <c r="A42" s="21"/>
      <c r="B42" s="21"/>
      <c r="C42" s="1" t="s">
        <v>34</v>
      </c>
      <c r="D42" s="3"/>
      <c r="E42" s="1"/>
      <c r="F42" s="1"/>
      <c r="G42" s="1"/>
      <c r="H42" s="1"/>
    </row>
    <row r="43" spans="1:8" ht="12.75">
      <c r="A43" s="21"/>
      <c r="B43" s="21"/>
      <c r="C43" s="1"/>
      <c r="D43" s="20"/>
      <c r="E43" s="1"/>
      <c r="F43" s="1"/>
      <c r="G43" s="1"/>
      <c r="H43" s="1"/>
    </row>
    <row r="44" spans="1:8" ht="12.75">
      <c r="A44" s="21" t="s">
        <v>73</v>
      </c>
      <c r="B44" s="26">
        <v>1</v>
      </c>
      <c r="C44" s="19" t="s">
        <v>75</v>
      </c>
      <c r="D44" s="20" t="s">
        <v>37</v>
      </c>
      <c r="E44" s="20">
        <v>0</v>
      </c>
      <c r="F44" s="20">
        <f>B44*E44</f>
        <v>0</v>
      </c>
      <c r="G44" s="20"/>
      <c r="H44" s="20">
        <f>B44*G44</f>
        <v>0</v>
      </c>
    </row>
    <row r="45" spans="1:8" ht="12.75">
      <c r="A45" s="21"/>
      <c r="B45" s="21"/>
      <c r="C45" s="19" t="s">
        <v>91</v>
      </c>
      <c r="D45" s="3"/>
      <c r="E45" s="20"/>
      <c r="F45" s="20"/>
      <c r="G45" s="20"/>
      <c r="H45" s="20"/>
    </row>
    <row r="46" spans="1:8" ht="12.75">
      <c r="A46" s="21"/>
      <c r="B46" s="21"/>
      <c r="C46" s="19"/>
      <c r="D46" s="20"/>
      <c r="E46" s="20"/>
      <c r="F46" s="20"/>
      <c r="G46" s="20"/>
      <c r="H46" s="20"/>
    </row>
    <row r="47" spans="1:8" ht="12.75">
      <c r="A47" s="21" t="s">
        <v>66</v>
      </c>
      <c r="B47" s="26">
        <v>2</v>
      </c>
      <c r="C47" s="19" t="s">
        <v>75</v>
      </c>
      <c r="D47" s="20" t="s">
        <v>37</v>
      </c>
      <c r="E47" s="20">
        <v>0</v>
      </c>
      <c r="F47" s="20">
        <f>B47*E47</f>
        <v>0</v>
      </c>
      <c r="G47" s="20"/>
      <c r="H47" s="20">
        <f>B47*G47</f>
        <v>0</v>
      </c>
    </row>
    <row r="48" spans="1:8" ht="12.75">
      <c r="A48" s="21"/>
      <c r="B48" s="21"/>
      <c r="C48" s="19" t="s">
        <v>85</v>
      </c>
      <c r="D48" s="3"/>
      <c r="E48" s="20"/>
      <c r="F48" s="20"/>
      <c r="G48" s="20"/>
      <c r="H48" s="20"/>
    </row>
    <row r="49" spans="1:8" ht="12.75">
      <c r="A49" s="21"/>
      <c r="B49" s="26"/>
      <c r="C49" s="19"/>
      <c r="D49" s="20"/>
      <c r="E49" s="1"/>
      <c r="F49" s="1"/>
      <c r="G49" s="1"/>
      <c r="H49" s="1"/>
    </row>
    <row r="50" spans="1:8" ht="12.75">
      <c r="A50" s="21" t="s">
        <v>89</v>
      </c>
      <c r="B50" s="26">
        <v>5</v>
      </c>
      <c r="C50" s="19" t="s">
        <v>90</v>
      </c>
      <c r="D50" s="20" t="s">
        <v>67</v>
      </c>
      <c r="E50" s="20">
        <v>0</v>
      </c>
      <c r="F50" s="20">
        <f>B50*E50</f>
        <v>0</v>
      </c>
      <c r="G50" s="20"/>
      <c r="H50" s="20">
        <f>B50*G50</f>
        <v>0</v>
      </c>
    </row>
    <row r="51" spans="1:8" ht="12.75">
      <c r="A51" s="21"/>
      <c r="B51" s="21"/>
      <c r="C51" s="19" t="s">
        <v>92</v>
      </c>
      <c r="D51" s="3"/>
      <c r="E51" s="20"/>
      <c r="F51" s="20"/>
      <c r="G51" s="20"/>
      <c r="H51" s="20"/>
    </row>
    <row r="52" spans="1:8" ht="12.75">
      <c r="A52" s="21"/>
      <c r="B52" s="26"/>
      <c r="C52" s="19"/>
      <c r="D52" s="20"/>
      <c r="E52" s="1"/>
      <c r="F52" s="1"/>
      <c r="G52" s="1"/>
      <c r="H52" s="1"/>
    </row>
    <row r="53" spans="1:8" ht="12.75">
      <c r="A53" s="21" t="s">
        <v>35</v>
      </c>
      <c r="B53" s="26">
        <v>1</v>
      </c>
      <c r="C53" s="19" t="s">
        <v>72</v>
      </c>
      <c r="D53" s="20" t="s">
        <v>37</v>
      </c>
      <c r="E53" s="20">
        <v>0</v>
      </c>
      <c r="F53" s="20">
        <f>B53*E53</f>
        <v>0</v>
      </c>
      <c r="G53" s="20"/>
      <c r="H53" s="20">
        <f>B53*G53</f>
        <v>0</v>
      </c>
    </row>
    <row r="54" spans="1:8" ht="12.75">
      <c r="A54" s="21"/>
      <c r="B54" s="21"/>
      <c r="C54" s="19"/>
      <c r="D54" s="3"/>
      <c r="E54" s="1"/>
      <c r="F54" s="1"/>
      <c r="G54" s="1"/>
      <c r="H54" s="1"/>
    </row>
    <row r="55" spans="1:8" ht="12.75">
      <c r="A55" s="21" t="s">
        <v>36</v>
      </c>
      <c r="B55" s="26">
        <v>1</v>
      </c>
      <c r="C55" s="19" t="s">
        <v>72</v>
      </c>
      <c r="D55" s="20" t="s">
        <v>37</v>
      </c>
      <c r="E55" s="20">
        <v>0</v>
      </c>
      <c r="F55" s="20">
        <f>B55*E55</f>
        <v>0</v>
      </c>
      <c r="G55" s="20"/>
      <c r="H55" s="20">
        <f>B55*G55</f>
        <v>0</v>
      </c>
    </row>
    <row r="56" spans="1:8" ht="12.75">
      <c r="A56" s="33"/>
      <c r="B56" s="33"/>
      <c r="C56" s="1"/>
      <c r="D56" s="3"/>
      <c r="E56" s="3"/>
      <c r="F56" s="3"/>
      <c r="G56" s="3"/>
      <c r="H56" s="3"/>
    </row>
    <row r="57" spans="1:8" ht="12.75">
      <c r="A57" s="21" t="s">
        <v>74</v>
      </c>
      <c r="B57" s="26">
        <v>3</v>
      </c>
      <c r="C57" s="19" t="s">
        <v>86</v>
      </c>
      <c r="D57" s="20" t="s">
        <v>67</v>
      </c>
      <c r="E57" s="3">
        <v>0</v>
      </c>
      <c r="F57" s="3">
        <f>B57*E57</f>
        <v>0</v>
      </c>
      <c r="G57" s="3"/>
      <c r="H57" s="3">
        <f>B57*G57</f>
        <v>0</v>
      </c>
    </row>
    <row r="58" spans="1:8" ht="12.75">
      <c r="A58" s="21"/>
      <c r="B58" s="26"/>
      <c r="C58" s="19"/>
      <c r="D58" s="20"/>
      <c r="E58" s="3"/>
      <c r="F58" s="3"/>
      <c r="G58" s="3"/>
      <c r="H58" s="3"/>
    </row>
    <row r="59" spans="1:8" ht="12.75">
      <c r="A59" s="21" t="s">
        <v>87</v>
      </c>
      <c r="B59" s="26">
        <v>2</v>
      </c>
      <c r="C59" s="19" t="s">
        <v>88</v>
      </c>
      <c r="D59" s="20" t="s">
        <v>67</v>
      </c>
      <c r="E59" s="3">
        <v>0</v>
      </c>
      <c r="F59" s="3">
        <f>B59*E59</f>
        <v>0</v>
      </c>
      <c r="G59" s="3"/>
      <c r="H59" s="3">
        <f>B59*G59</f>
        <v>0</v>
      </c>
    </row>
    <row r="60" spans="1:8" ht="12.75">
      <c r="A60" s="21"/>
      <c r="B60" s="26"/>
      <c r="C60" s="19"/>
      <c r="D60" s="20"/>
      <c r="E60" s="3"/>
      <c r="F60" s="3"/>
      <c r="G60" s="3"/>
      <c r="H60" s="3"/>
    </row>
    <row r="62" spans="1:3" ht="12.75">
      <c r="A62" s="23"/>
      <c r="B62" s="23"/>
      <c r="C62" s="18" t="s">
        <v>101</v>
      </c>
    </row>
    <row r="63" spans="1:3" ht="12.75">
      <c r="A63" s="23"/>
      <c r="B63" s="23"/>
      <c r="C63" s="18"/>
    </row>
    <row r="64" spans="1:8" ht="12.75">
      <c r="A64" s="21"/>
      <c r="B64" s="26">
        <v>1</v>
      </c>
      <c r="C64" s="1" t="s">
        <v>102</v>
      </c>
      <c r="D64" s="3" t="s">
        <v>103</v>
      </c>
      <c r="E64" s="3"/>
      <c r="F64" s="3">
        <f>B64*E64</f>
        <v>0</v>
      </c>
      <c r="G64" s="3">
        <f>E64*0.3</f>
        <v>0</v>
      </c>
      <c r="H64" s="3">
        <f>B64*G64</f>
        <v>0</v>
      </c>
    </row>
    <row r="65" spans="1:8" ht="12.75">
      <c r="A65" s="21"/>
      <c r="B65" s="26"/>
      <c r="C65" s="1" t="s">
        <v>104</v>
      </c>
      <c r="D65" s="3"/>
      <c r="E65" s="3"/>
      <c r="F65" s="3"/>
      <c r="G65" s="3"/>
      <c r="H65" s="3"/>
    </row>
    <row r="66" spans="1:8" ht="12.75">
      <c r="A66" s="21"/>
      <c r="B66" s="21"/>
      <c r="C66" s="1" t="s">
        <v>162</v>
      </c>
      <c r="D66" s="3"/>
      <c r="E66" s="3"/>
      <c r="F66" s="3"/>
      <c r="G66" s="3"/>
      <c r="H66" s="3"/>
    </row>
    <row r="67" spans="1:8" ht="12.75">
      <c r="A67" s="21"/>
      <c r="B67" s="21"/>
      <c r="C67" s="1" t="s">
        <v>105</v>
      </c>
      <c r="D67" s="3"/>
      <c r="E67" s="3"/>
      <c r="F67" s="3"/>
      <c r="G67" s="3"/>
      <c r="H67" s="3"/>
    </row>
    <row r="68" spans="1:8" ht="12.75">
      <c r="A68" s="21"/>
      <c r="B68" s="21"/>
      <c r="C68" s="1" t="s">
        <v>106</v>
      </c>
      <c r="D68" s="3"/>
      <c r="E68" s="3"/>
      <c r="F68" s="3"/>
      <c r="G68" s="3"/>
      <c r="H68" s="3"/>
    </row>
    <row r="69" spans="1:8" ht="12.75">
      <c r="A69" s="21"/>
      <c r="B69" s="21"/>
      <c r="C69" s="1" t="s">
        <v>107</v>
      </c>
      <c r="D69" s="3"/>
      <c r="E69" s="3"/>
      <c r="F69" s="3"/>
      <c r="G69" s="3"/>
      <c r="H69" s="3"/>
    </row>
    <row r="70" spans="1:8" ht="12.75">
      <c r="A70" s="21"/>
      <c r="B70" s="21"/>
      <c r="C70" s="37"/>
      <c r="D70" s="3"/>
      <c r="E70" s="3"/>
      <c r="F70" s="3"/>
      <c r="G70" s="3"/>
      <c r="H70" s="3"/>
    </row>
    <row r="71" spans="1:3" ht="12.75">
      <c r="A71" s="23"/>
      <c r="B71" s="23"/>
      <c r="C71" s="18"/>
    </row>
    <row r="72" spans="1:3" ht="12.75">
      <c r="A72" s="23"/>
      <c r="B72" s="23"/>
      <c r="C72" s="18"/>
    </row>
    <row r="73" spans="1:3" ht="12.75">
      <c r="A73" s="23"/>
      <c r="B73" s="23"/>
      <c r="C73" s="18" t="s">
        <v>108</v>
      </c>
    </row>
    <row r="74" spans="1:8" ht="12.75">
      <c r="A74" s="38"/>
      <c r="B74" s="38"/>
      <c r="C74" s="39"/>
      <c r="D74" s="27"/>
      <c r="E74" s="27"/>
      <c r="F74" s="27"/>
      <c r="G74" s="27"/>
      <c r="H74" s="27"/>
    </row>
    <row r="75" spans="1:8" ht="12.75">
      <c r="A75" s="21" t="s">
        <v>138</v>
      </c>
      <c r="B75" s="26">
        <v>1</v>
      </c>
      <c r="C75" s="19" t="s">
        <v>112</v>
      </c>
      <c r="D75" s="20" t="s">
        <v>18</v>
      </c>
      <c r="E75" s="20"/>
      <c r="F75" s="20">
        <f>B75*E75</f>
        <v>0</v>
      </c>
      <c r="G75" s="20">
        <f>E75*0.3</f>
        <v>0</v>
      </c>
      <c r="H75" s="20">
        <f>B75*G75</f>
        <v>0</v>
      </c>
    </row>
    <row r="76" spans="1:8" ht="12.75">
      <c r="A76" s="21" t="s">
        <v>133</v>
      </c>
      <c r="B76" s="26">
        <v>1</v>
      </c>
      <c r="C76" s="19" t="s">
        <v>134</v>
      </c>
      <c r="D76" s="20" t="s">
        <v>109</v>
      </c>
      <c r="E76" s="20"/>
      <c r="F76" s="20">
        <f>B76*E76</f>
        <v>0</v>
      </c>
      <c r="G76" s="20">
        <f>E76*0.3</f>
        <v>0</v>
      </c>
      <c r="H76" s="20">
        <f>B76*G76</f>
        <v>0</v>
      </c>
    </row>
    <row r="77" spans="1:8" ht="12.75">
      <c r="A77" s="21" t="s">
        <v>132</v>
      </c>
      <c r="B77" s="26">
        <v>2</v>
      </c>
      <c r="C77" s="19" t="s">
        <v>131</v>
      </c>
      <c r="D77" s="20" t="s">
        <v>109</v>
      </c>
      <c r="E77" s="20"/>
      <c r="F77" s="20">
        <f aca="true" t="shared" si="0" ref="F77:F98">B77*E77</f>
        <v>0</v>
      </c>
      <c r="G77" s="20">
        <f aca="true" t="shared" si="1" ref="G77:G97">E77*0.3</f>
        <v>0</v>
      </c>
      <c r="H77" s="20">
        <f aca="true" t="shared" si="2" ref="H77:H98">B77*G77</f>
        <v>0</v>
      </c>
    </row>
    <row r="78" spans="1:8" ht="12.75">
      <c r="A78" s="21" t="s">
        <v>136</v>
      </c>
      <c r="B78" s="26">
        <v>5</v>
      </c>
      <c r="C78" s="19" t="s">
        <v>135</v>
      </c>
      <c r="D78" s="20" t="s">
        <v>109</v>
      </c>
      <c r="E78" s="20"/>
      <c r="F78" s="20">
        <f t="shared" si="0"/>
        <v>0</v>
      </c>
      <c r="G78" s="20">
        <f t="shared" si="1"/>
        <v>0</v>
      </c>
      <c r="H78" s="20">
        <f t="shared" si="2"/>
        <v>0</v>
      </c>
    </row>
    <row r="79" spans="1:8" ht="12.75">
      <c r="A79" s="21" t="s">
        <v>136</v>
      </c>
      <c r="B79" s="26">
        <v>5</v>
      </c>
      <c r="C79" s="19" t="s">
        <v>163</v>
      </c>
      <c r="D79" s="20" t="s">
        <v>109</v>
      </c>
      <c r="E79" s="20"/>
      <c r="F79" s="20">
        <f>B79*E79</f>
        <v>0</v>
      </c>
      <c r="G79" s="20">
        <f>E79*0.3</f>
        <v>0</v>
      </c>
      <c r="H79" s="20">
        <f>B79*G79</f>
        <v>0</v>
      </c>
    </row>
    <row r="80" spans="1:8" ht="12.75">
      <c r="A80" s="21" t="s">
        <v>137</v>
      </c>
      <c r="B80" s="26">
        <v>2</v>
      </c>
      <c r="C80" s="19" t="s">
        <v>110</v>
      </c>
      <c r="D80" s="20" t="s">
        <v>109</v>
      </c>
      <c r="E80" s="20"/>
      <c r="F80" s="20">
        <f t="shared" si="0"/>
        <v>0</v>
      </c>
      <c r="G80" s="20">
        <f t="shared" si="1"/>
        <v>0</v>
      </c>
      <c r="H80" s="20">
        <f t="shared" si="2"/>
        <v>0</v>
      </c>
    </row>
    <row r="81" spans="1:8" ht="12.75">
      <c r="A81" s="21" t="s">
        <v>141</v>
      </c>
      <c r="B81" s="26">
        <v>1</v>
      </c>
      <c r="C81" s="19" t="s">
        <v>111</v>
      </c>
      <c r="D81" s="20" t="s">
        <v>18</v>
      </c>
      <c r="E81" s="20"/>
      <c r="F81" s="20">
        <f t="shared" si="0"/>
        <v>0</v>
      </c>
      <c r="G81" s="20">
        <f t="shared" si="1"/>
        <v>0</v>
      </c>
      <c r="H81" s="20">
        <f t="shared" si="2"/>
        <v>0</v>
      </c>
    </row>
    <row r="82" spans="1:8" ht="12.75">
      <c r="A82" s="21" t="s">
        <v>139</v>
      </c>
      <c r="B82" s="26">
        <v>5</v>
      </c>
      <c r="C82" s="19" t="s">
        <v>113</v>
      </c>
      <c r="D82" s="20" t="s">
        <v>18</v>
      </c>
      <c r="E82" s="20"/>
      <c r="F82" s="20">
        <f t="shared" si="0"/>
        <v>0</v>
      </c>
      <c r="G82" s="20">
        <f t="shared" si="1"/>
        <v>0</v>
      </c>
      <c r="H82" s="20">
        <f t="shared" si="2"/>
        <v>0</v>
      </c>
    </row>
    <row r="83" spans="1:8" ht="12.75">
      <c r="A83" s="21" t="s">
        <v>140</v>
      </c>
      <c r="B83" s="26">
        <v>2</v>
      </c>
      <c r="C83" s="19" t="s">
        <v>113</v>
      </c>
      <c r="D83" s="20" t="s">
        <v>18</v>
      </c>
      <c r="E83" s="20"/>
      <c r="F83" s="20">
        <f>B83*E83</f>
        <v>0</v>
      </c>
      <c r="G83" s="20">
        <f>E83*0.3</f>
        <v>0</v>
      </c>
      <c r="H83" s="20">
        <f>B83*G83</f>
        <v>0</v>
      </c>
    </row>
    <row r="84" spans="1:8" ht="12.75">
      <c r="A84" s="21" t="s">
        <v>139</v>
      </c>
      <c r="B84" s="26">
        <v>5</v>
      </c>
      <c r="C84" s="19" t="s">
        <v>114</v>
      </c>
      <c r="D84" s="20" t="s">
        <v>18</v>
      </c>
      <c r="E84" s="20"/>
      <c r="F84" s="20">
        <f t="shared" si="0"/>
        <v>0</v>
      </c>
      <c r="G84" s="20">
        <f t="shared" si="1"/>
        <v>0</v>
      </c>
      <c r="H84" s="20">
        <f t="shared" si="2"/>
        <v>0</v>
      </c>
    </row>
    <row r="85" spans="1:8" ht="12.75">
      <c r="A85" s="21" t="s">
        <v>154</v>
      </c>
      <c r="B85" s="26">
        <v>1</v>
      </c>
      <c r="C85" s="19" t="s">
        <v>157</v>
      </c>
      <c r="D85" s="20" t="s">
        <v>18</v>
      </c>
      <c r="E85" s="20"/>
      <c r="F85" s="20">
        <f>B85*E85</f>
        <v>0</v>
      </c>
      <c r="G85" s="20">
        <f>E85*0.3</f>
        <v>0</v>
      </c>
      <c r="H85" s="20">
        <f>B85*G85</f>
        <v>0</v>
      </c>
    </row>
    <row r="86" spans="1:8" ht="12.75">
      <c r="A86" s="21" t="s">
        <v>152</v>
      </c>
      <c r="B86" s="26">
        <v>1</v>
      </c>
      <c r="C86" s="19" t="s">
        <v>153</v>
      </c>
      <c r="D86" s="20" t="s">
        <v>18</v>
      </c>
      <c r="E86" s="20"/>
      <c r="F86" s="20">
        <f>B86*E86</f>
        <v>0</v>
      </c>
      <c r="G86" s="20">
        <f>E86*0.3</f>
        <v>0</v>
      </c>
      <c r="H86" s="20">
        <f>B86*G86</f>
        <v>0</v>
      </c>
    </row>
    <row r="87" spans="1:8" ht="12.75">
      <c r="A87" s="21" t="s">
        <v>155</v>
      </c>
      <c r="B87" s="26">
        <v>1</v>
      </c>
      <c r="C87" s="19" t="s">
        <v>156</v>
      </c>
      <c r="D87" s="20" t="s">
        <v>18</v>
      </c>
      <c r="E87" s="20"/>
      <c r="F87" s="20">
        <f>B87*E87</f>
        <v>0</v>
      </c>
      <c r="G87" s="20">
        <f>E87*0.3</f>
        <v>0</v>
      </c>
      <c r="H87" s="20">
        <f>B87*G87</f>
        <v>0</v>
      </c>
    </row>
    <row r="88" spans="1:8" ht="12.75">
      <c r="A88" s="21" t="s">
        <v>151</v>
      </c>
      <c r="B88" s="26">
        <v>5</v>
      </c>
      <c r="C88" s="19" t="s">
        <v>158</v>
      </c>
      <c r="D88" s="20" t="s">
        <v>18</v>
      </c>
      <c r="E88" s="20"/>
      <c r="F88" s="20">
        <f>B88*E88</f>
        <v>0</v>
      </c>
      <c r="G88" s="20">
        <f>E88*0.3</f>
        <v>0</v>
      </c>
      <c r="H88" s="20">
        <f>B88*G88</f>
        <v>0</v>
      </c>
    </row>
    <row r="89" spans="1:8" ht="12.75">
      <c r="A89" s="21" t="s">
        <v>22</v>
      </c>
      <c r="B89" s="26">
        <v>1</v>
      </c>
      <c r="C89" s="1" t="s">
        <v>115</v>
      </c>
      <c r="D89" s="20" t="s">
        <v>116</v>
      </c>
      <c r="E89" s="20"/>
      <c r="F89" s="20">
        <f>B89*E89</f>
        <v>0</v>
      </c>
      <c r="G89" s="20">
        <f>E89*0.3</f>
        <v>0</v>
      </c>
      <c r="H89" s="20">
        <f>B89*G89</f>
        <v>0</v>
      </c>
    </row>
    <row r="90" spans="1:8" ht="12.75">
      <c r="A90" s="21" t="s">
        <v>142</v>
      </c>
      <c r="B90" s="26">
        <v>22</v>
      </c>
      <c r="C90" s="19" t="s">
        <v>76</v>
      </c>
      <c r="D90" s="20" t="s">
        <v>68</v>
      </c>
      <c r="E90" s="20"/>
      <c r="F90" s="20">
        <f t="shared" si="0"/>
        <v>0</v>
      </c>
      <c r="G90" s="20">
        <f t="shared" si="1"/>
        <v>0</v>
      </c>
      <c r="H90" s="20">
        <f t="shared" si="2"/>
        <v>0</v>
      </c>
    </row>
    <row r="91" spans="1:8" ht="12.75">
      <c r="A91" s="21" t="s">
        <v>143</v>
      </c>
      <c r="B91" s="26"/>
      <c r="C91" s="19"/>
      <c r="D91" s="20"/>
      <c r="E91" s="20"/>
      <c r="F91" s="20"/>
      <c r="G91" s="20"/>
      <c r="H91" s="20"/>
    </row>
    <row r="92" spans="1:8" ht="12.75">
      <c r="A92" s="21" t="s">
        <v>144</v>
      </c>
      <c r="B92" s="26">
        <v>5</v>
      </c>
      <c r="C92" s="19" t="s">
        <v>145</v>
      </c>
      <c r="D92" s="20" t="s">
        <v>103</v>
      </c>
      <c r="E92" s="20"/>
      <c r="F92" s="20">
        <f t="shared" si="0"/>
        <v>0</v>
      </c>
      <c r="G92" s="20">
        <f t="shared" si="1"/>
        <v>0</v>
      </c>
      <c r="H92" s="20">
        <f t="shared" si="2"/>
        <v>0</v>
      </c>
    </row>
    <row r="93" spans="1:8" ht="12.75">
      <c r="A93" s="21" t="s">
        <v>147</v>
      </c>
      <c r="B93" s="26">
        <v>1</v>
      </c>
      <c r="C93" s="1" t="s">
        <v>146</v>
      </c>
      <c r="D93" s="20" t="s">
        <v>18</v>
      </c>
      <c r="E93" s="20"/>
      <c r="F93" s="20">
        <f t="shared" si="0"/>
        <v>0</v>
      </c>
      <c r="G93" s="20">
        <f t="shared" si="1"/>
        <v>0</v>
      </c>
      <c r="H93" s="20">
        <f t="shared" si="2"/>
        <v>0</v>
      </c>
    </row>
    <row r="94" spans="1:8" ht="12.75">
      <c r="A94" s="21" t="s">
        <v>148</v>
      </c>
      <c r="B94" s="26">
        <v>1</v>
      </c>
      <c r="C94" s="1" t="s">
        <v>149</v>
      </c>
      <c r="D94" s="20" t="s">
        <v>117</v>
      </c>
      <c r="E94" s="20"/>
      <c r="F94" s="20">
        <f t="shared" si="0"/>
        <v>0</v>
      </c>
      <c r="G94" s="20">
        <f t="shared" si="1"/>
        <v>0</v>
      </c>
      <c r="H94" s="20">
        <f t="shared" si="2"/>
        <v>0</v>
      </c>
    </row>
    <row r="95" spans="1:8" ht="12.75">
      <c r="A95" s="21" t="s">
        <v>150</v>
      </c>
      <c r="B95" s="26">
        <v>1</v>
      </c>
      <c r="C95" s="1" t="s">
        <v>118</v>
      </c>
      <c r="D95" s="20" t="s">
        <v>119</v>
      </c>
      <c r="E95" s="20"/>
      <c r="F95" s="20">
        <f t="shared" si="0"/>
        <v>0</v>
      </c>
      <c r="G95" s="20">
        <f t="shared" si="1"/>
        <v>0</v>
      </c>
      <c r="H95" s="20">
        <f t="shared" si="2"/>
        <v>0</v>
      </c>
    </row>
    <row r="96" spans="1:8" ht="12.75">
      <c r="A96" s="21" t="s">
        <v>159</v>
      </c>
      <c r="B96" s="26">
        <v>1</v>
      </c>
      <c r="C96" s="1" t="s">
        <v>160</v>
      </c>
      <c r="D96" s="20" t="s">
        <v>119</v>
      </c>
      <c r="E96" s="20"/>
      <c r="F96" s="20">
        <f>B96*E96</f>
        <v>0</v>
      </c>
      <c r="G96" s="20">
        <f>E96*0.3</f>
        <v>0</v>
      </c>
      <c r="H96" s="20">
        <f>B96*G96</f>
        <v>0</v>
      </c>
    </row>
    <row r="97" spans="1:8" ht="12.75">
      <c r="A97" s="21"/>
      <c r="B97" s="26">
        <v>35</v>
      </c>
      <c r="C97" s="19" t="s">
        <v>19</v>
      </c>
      <c r="D97" s="20" t="s">
        <v>20</v>
      </c>
      <c r="E97" s="20"/>
      <c r="F97" s="20">
        <f t="shared" si="0"/>
        <v>0</v>
      </c>
      <c r="G97" s="20">
        <f t="shared" si="1"/>
        <v>0</v>
      </c>
      <c r="H97" s="20">
        <f t="shared" si="2"/>
        <v>0</v>
      </c>
    </row>
    <row r="98" spans="1:8" ht="12.75">
      <c r="A98" s="21"/>
      <c r="B98" s="26">
        <v>115</v>
      </c>
      <c r="C98" s="19" t="s">
        <v>21</v>
      </c>
      <c r="D98" s="20" t="s">
        <v>20</v>
      </c>
      <c r="E98" s="20"/>
      <c r="F98" s="20">
        <f t="shared" si="0"/>
        <v>0</v>
      </c>
      <c r="G98" s="20">
        <f>E98*0.3</f>
        <v>0</v>
      </c>
      <c r="H98" s="20">
        <f t="shared" si="2"/>
        <v>0</v>
      </c>
    </row>
    <row r="99" spans="1:8" ht="12.75">
      <c r="A99" s="21"/>
      <c r="B99" s="26">
        <v>35</v>
      </c>
      <c r="C99" s="19" t="s">
        <v>120</v>
      </c>
      <c r="D99" s="20" t="s">
        <v>103</v>
      </c>
      <c r="E99" s="20"/>
      <c r="F99" s="20">
        <f>B99*E99</f>
        <v>0</v>
      </c>
      <c r="G99" s="20">
        <f>E99*0.3</f>
        <v>0</v>
      </c>
      <c r="H99" s="20">
        <f>B99*G99</f>
        <v>0</v>
      </c>
    </row>
    <row r="100" spans="1:8" ht="12.75">
      <c r="A100" s="21"/>
      <c r="B100" s="26"/>
      <c r="C100" s="19"/>
      <c r="D100" s="20"/>
      <c r="E100" s="3"/>
      <c r="F100" s="3"/>
      <c r="G100" s="3"/>
      <c r="H100" s="3"/>
    </row>
    <row r="101" spans="1:3" ht="12.75">
      <c r="A101" s="23"/>
      <c r="B101" s="35"/>
      <c r="C101" s="36"/>
    </row>
    <row r="102" spans="1:3" ht="12.75">
      <c r="A102" s="23"/>
      <c r="B102" s="23"/>
      <c r="C102" s="18" t="s">
        <v>93</v>
      </c>
    </row>
    <row r="103" spans="1:3" ht="12.75">
      <c r="A103" s="23"/>
      <c r="B103" s="23"/>
      <c r="C103" s="18"/>
    </row>
    <row r="104" spans="1:8" ht="12.75">
      <c r="A104" s="21" t="s">
        <v>16</v>
      </c>
      <c r="B104" s="21"/>
      <c r="C104" s="19" t="s">
        <v>94</v>
      </c>
      <c r="D104" s="3" t="s">
        <v>16</v>
      </c>
      <c r="E104" s="3" t="s">
        <v>16</v>
      </c>
      <c r="F104" s="3" t="s">
        <v>17</v>
      </c>
      <c r="G104" s="3" t="s">
        <v>16</v>
      </c>
      <c r="H104" s="3" t="s">
        <v>16</v>
      </c>
    </row>
    <row r="105" spans="1:8" ht="12.75">
      <c r="A105" s="21"/>
      <c r="B105" s="26">
        <v>1</v>
      </c>
      <c r="C105" s="1" t="s">
        <v>95</v>
      </c>
      <c r="D105" s="3" t="s">
        <v>18</v>
      </c>
      <c r="E105" s="3"/>
      <c r="F105" s="3">
        <f aca="true" t="shared" si="3" ref="F105:F110">B105*E105</f>
        <v>0</v>
      </c>
      <c r="G105" s="3">
        <f>E105*0.1</f>
        <v>0</v>
      </c>
      <c r="H105" s="3">
        <f aca="true" t="shared" si="4" ref="H105:H110">B105*G105</f>
        <v>0</v>
      </c>
    </row>
    <row r="106" spans="1:8" ht="12.75">
      <c r="A106" s="21"/>
      <c r="B106" s="26">
        <v>2</v>
      </c>
      <c r="C106" s="1" t="s">
        <v>127</v>
      </c>
      <c r="D106" s="3" t="s">
        <v>18</v>
      </c>
      <c r="E106" s="3"/>
      <c r="F106" s="3">
        <f t="shared" si="3"/>
        <v>0</v>
      </c>
      <c r="G106" s="3">
        <f>E106*0.1</f>
        <v>0</v>
      </c>
      <c r="H106" s="3">
        <f t="shared" si="4"/>
        <v>0</v>
      </c>
    </row>
    <row r="107" spans="1:8" ht="12.75">
      <c r="A107" s="21"/>
      <c r="B107" s="26">
        <v>2</v>
      </c>
      <c r="C107" s="1" t="s">
        <v>96</v>
      </c>
      <c r="D107" s="3" t="s">
        <v>18</v>
      </c>
      <c r="E107" s="3"/>
      <c r="F107" s="3">
        <f t="shared" si="3"/>
        <v>0</v>
      </c>
      <c r="G107" s="3">
        <f>E107*0.1</f>
        <v>0</v>
      </c>
      <c r="H107" s="3">
        <f t="shared" si="4"/>
        <v>0</v>
      </c>
    </row>
    <row r="108" spans="1:8" ht="12.75">
      <c r="A108" s="21"/>
      <c r="B108" s="26">
        <v>1</v>
      </c>
      <c r="C108" s="1" t="s">
        <v>99</v>
      </c>
      <c r="D108" s="3" t="s">
        <v>18</v>
      </c>
      <c r="E108" s="3"/>
      <c r="F108" s="3">
        <f t="shared" si="3"/>
        <v>0</v>
      </c>
      <c r="G108" s="3">
        <f>E108*0.1</f>
        <v>0</v>
      </c>
      <c r="H108" s="3">
        <f t="shared" si="4"/>
        <v>0</v>
      </c>
    </row>
    <row r="109" spans="1:8" ht="12.75">
      <c r="A109" s="21"/>
      <c r="B109" s="26">
        <v>1</v>
      </c>
      <c r="C109" s="1" t="s">
        <v>97</v>
      </c>
      <c r="D109" s="3" t="s">
        <v>18</v>
      </c>
      <c r="E109" s="3"/>
      <c r="F109" s="3">
        <f t="shared" si="3"/>
        <v>0</v>
      </c>
      <c r="G109" s="3">
        <f>E109*0.1</f>
        <v>0</v>
      </c>
      <c r="H109" s="3">
        <f t="shared" si="4"/>
        <v>0</v>
      </c>
    </row>
    <row r="110" spans="1:8" ht="12.75">
      <c r="A110" s="21" t="s">
        <v>16</v>
      </c>
      <c r="B110" s="26">
        <v>1</v>
      </c>
      <c r="C110" s="19" t="s">
        <v>98</v>
      </c>
      <c r="D110" s="3" t="s">
        <v>18</v>
      </c>
      <c r="E110" s="3">
        <v>0</v>
      </c>
      <c r="F110" s="3">
        <f t="shared" si="3"/>
        <v>0</v>
      </c>
      <c r="G110" s="3"/>
      <c r="H110" s="3">
        <f t="shared" si="4"/>
        <v>0</v>
      </c>
    </row>
    <row r="111" spans="1:8" ht="12.75">
      <c r="A111" s="21" t="s">
        <v>16</v>
      </c>
      <c r="B111" s="26">
        <v>1</v>
      </c>
      <c r="C111" s="19" t="s">
        <v>130</v>
      </c>
      <c r="D111" s="3" t="s">
        <v>18</v>
      </c>
      <c r="E111" s="3">
        <v>0</v>
      </c>
      <c r="F111" s="3">
        <f>B111*E111</f>
        <v>0</v>
      </c>
      <c r="G111" s="3"/>
      <c r="H111" s="3">
        <f>B111*G111</f>
        <v>0</v>
      </c>
    </row>
    <row r="112" spans="1:8" ht="12.75">
      <c r="A112" s="21"/>
      <c r="B112" s="26"/>
      <c r="C112" s="19"/>
      <c r="D112" s="3"/>
      <c r="E112" s="3"/>
      <c r="F112" s="3"/>
      <c r="G112" s="3"/>
      <c r="H112" s="3"/>
    </row>
    <row r="113" spans="1:3" ht="12.75">
      <c r="A113" s="23"/>
      <c r="B113" s="35"/>
      <c r="C113" s="36"/>
    </row>
    <row r="114" spans="1:3" ht="12.75">
      <c r="A114" s="23"/>
      <c r="B114" s="23"/>
      <c r="C114" s="18" t="s">
        <v>55</v>
      </c>
    </row>
    <row r="115" spans="1:3" ht="12.75">
      <c r="A115" s="23"/>
      <c r="B115" s="23"/>
      <c r="C115" s="18"/>
    </row>
    <row r="116" spans="1:8" ht="12.75">
      <c r="A116" s="21"/>
      <c r="B116" s="26">
        <v>215</v>
      </c>
      <c r="C116" s="1" t="s">
        <v>58</v>
      </c>
      <c r="D116" s="3" t="s">
        <v>56</v>
      </c>
      <c r="E116" s="3"/>
      <c r="F116" s="3">
        <f aca="true" t="shared" si="5" ref="F116:F123">B116*E116</f>
        <v>0</v>
      </c>
      <c r="G116" s="3"/>
      <c r="H116" s="3">
        <f aca="true" t="shared" si="6" ref="H116:H123">B116*G116</f>
        <v>0</v>
      </c>
    </row>
    <row r="117" spans="1:8" ht="12.75">
      <c r="A117" s="21"/>
      <c r="B117" s="26">
        <v>65</v>
      </c>
      <c r="C117" s="1" t="s">
        <v>57</v>
      </c>
      <c r="D117" s="3" t="s">
        <v>56</v>
      </c>
      <c r="E117" s="3"/>
      <c r="F117" s="3">
        <f t="shared" si="5"/>
        <v>0</v>
      </c>
      <c r="G117" s="3"/>
      <c r="H117" s="3">
        <f t="shared" si="6"/>
        <v>0</v>
      </c>
    </row>
    <row r="118" spans="1:8" ht="12.75">
      <c r="A118" s="21"/>
      <c r="B118" s="26">
        <v>15</v>
      </c>
      <c r="C118" s="1" t="s">
        <v>161</v>
      </c>
      <c r="D118" s="3" t="s">
        <v>56</v>
      </c>
      <c r="E118" s="3"/>
      <c r="F118" s="3">
        <f>B118*E118</f>
        <v>0</v>
      </c>
      <c r="G118" s="3"/>
      <c r="H118" s="3">
        <f>B118*G118</f>
        <v>0</v>
      </c>
    </row>
    <row r="119" spans="1:8" ht="12.75">
      <c r="A119" s="21"/>
      <c r="B119" s="26">
        <v>100</v>
      </c>
      <c r="C119" s="1" t="s">
        <v>129</v>
      </c>
      <c r="D119" s="3" t="s">
        <v>56</v>
      </c>
      <c r="E119" s="3"/>
      <c r="F119" s="3">
        <f t="shared" si="5"/>
        <v>0</v>
      </c>
      <c r="G119" s="3"/>
      <c r="H119" s="3">
        <f t="shared" si="6"/>
        <v>0</v>
      </c>
    </row>
    <row r="120" spans="1:8" ht="12.75">
      <c r="A120" s="21"/>
      <c r="B120" s="26">
        <v>100</v>
      </c>
      <c r="C120" s="1" t="s">
        <v>128</v>
      </c>
      <c r="D120" s="3" t="s">
        <v>56</v>
      </c>
      <c r="E120" s="3"/>
      <c r="F120" s="3">
        <f t="shared" si="5"/>
        <v>0</v>
      </c>
      <c r="G120" s="3"/>
      <c r="H120" s="3">
        <f t="shared" si="6"/>
        <v>0</v>
      </c>
    </row>
    <row r="121" spans="1:8" ht="12.75">
      <c r="A121" s="21"/>
      <c r="B121" s="26">
        <v>40</v>
      </c>
      <c r="C121" s="1" t="s">
        <v>164</v>
      </c>
      <c r="D121" s="3" t="s">
        <v>56</v>
      </c>
      <c r="E121" s="3"/>
      <c r="F121" s="3">
        <f>B121*E121</f>
        <v>0</v>
      </c>
      <c r="G121" s="3"/>
      <c r="H121" s="3">
        <f>B121*G121</f>
        <v>0</v>
      </c>
    </row>
    <row r="122" spans="1:8" ht="12.75">
      <c r="A122" s="21"/>
      <c r="B122" s="26">
        <v>20</v>
      </c>
      <c r="C122" s="1" t="s">
        <v>60</v>
      </c>
      <c r="D122" s="3" t="s">
        <v>61</v>
      </c>
      <c r="E122" s="3"/>
      <c r="F122" s="3">
        <f t="shared" si="5"/>
        <v>0</v>
      </c>
      <c r="G122" s="3"/>
      <c r="H122" s="3">
        <f t="shared" si="6"/>
        <v>0</v>
      </c>
    </row>
    <row r="123" spans="1:8" ht="12.75">
      <c r="A123" s="21"/>
      <c r="B123" s="26">
        <v>5</v>
      </c>
      <c r="C123" s="1" t="s">
        <v>59</v>
      </c>
      <c r="D123" s="3" t="s">
        <v>61</v>
      </c>
      <c r="E123" s="3"/>
      <c r="F123" s="3">
        <f t="shared" si="5"/>
        <v>0</v>
      </c>
      <c r="G123" s="3"/>
      <c r="H123" s="3">
        <f t="shared" si="6"/>
        <v>0</v>
      </c>
    </row>
    <row r="124" spans="1:8" ht="12.75">
      <c r="A124" s="21"/>
      <c r="B124" s="26">
        <v>10</v>
      </c>
      <c r="C124" s="1" t="s">
        <v>69</v>
      </c>
      <c r="D124" s="3" t="s">
        <v>61</v>
      </c>
      <c r="E124" s="3"/>
      <c r="F124" s="3">
        <f>B124*E124</f>
        <v>0</v>
      </c>
      <c r="G124" s="3"/>
      <c r="H124" s="3">
        <f>B124*G124</f>
        <v>0</v>
      </c>
    </row>
    <row r="125" spans="1:8" ht="12.75">
      <c r="A125" s="21"/>
      <c r="B125" s="26"/>
      <c r="C125" s="1"/>
      <c r="D125" s="3"/>
      <c r="E125" s="3"/>
      <c r="F125" s="3"/>
      <c r="G125" s="3"/>
      <c r="H125" s="3"/>
    </row>
    <row r="126" spans="1:2" ht="12.75">
      <c r="A126" s="23"/>
      <c r="B126" s="35"/>
    </row>
    <row r="127" spans="1:3" ht="12.75">
      <c r="A127" s="23"/>
      <c r="B127" s="23"/>
      <c r="C127" s="18" t="s">
        <v>62</v>
      </c>
    </row>
    <row r="128" spans="1:3" ht="12.75">
      <c r="A128" s="23"/>
      <c r="B128" s="23"/>
      <c r="C128" s="18"/>
    </row>
    <row r="129" spans="1:8" ht="12.75">
      <c r="A129" s="21"/>
      <c r="B129" s="26">
        <v>1</v>
      </c>
      <c r="C129" s="1" t="s">
        <v>100</v>
      </c>
      <c r="D129" s="3" t="s">
        <v>16</v>
      </c>
      <c r="E129" s="3">
        <v>0</v>
      </c>
      <c r="F129" s="3">
        <f>B129*E129</f>
        <v>0</v>
      </c>
      <c r="G129" s="3"/>
      <c r="H129" s="3">
        <f>B129*G129</f>
        <v>0</v>
      </c>
    </row>
    <row r="130" spans="1:8" ht="12.75">
      <c r="A130" s="21"/>
      <c r="B130" s="26">
        <v>11</v>
      </c>
      <c r="C130" s="1" t="s">
        <v>64</v>
      </c>
      <c r="D130" s="3" t="s">
        <v>16</v>
      </c>
      <c r="E130" s="3">
        <v>0</v>
      </c>
      <c r="F130" s="3">
        <f>B130*E130</f>
        <v>0</v>
      </c>
      <c r="G130" s="3"/>
      <c r="H130" s="3">
        <f>B130*G130</f>
        <v>0</v>
      </c>
    </row>
    <row r="131" spans="1:8" ht="12.75">
      <c r="A131" s="21"/>
      <c r="B131" s="26">
        <v>20</v>
      </c>
      <c r="C131" s="1" t="s">
        <v>77</v>
      </c>
      <c r="D131" s="3" t="s">
        <v>16</v>
      </c>
      <c r="E131" s="3">
        <v>0</v>
      </c>
      <c r="F131" s="3">
        <f>B131*E131</f>
        <v>0</v>
      </c>
      <c r="G131" s="3"/>
      <c r="H131" s="3">
        <f>B131*G131</f>
        <v>0</v>
      </c>
    </row>
    <row r="132" spans="1:8" ht="12.75">
      <c r="A132" s="21"/>
      <c r="B132" s="26">
        <v>250</v>
      </c>
      <c r="C132" s="1" t="s">
        <v>63</v>
      </c>
      <c r="D132" s="3"/>
      <c r="E132" s="3">
        <v>0</v>
      </c>
      <c r="F132" s="3">
        <f>B132*E132</f>
        <v>0</v>
      </c>
      <c r="G132" s="3"/>
      <c r="H132" s="3">
        <f>B132*G132</f>
        <v>0</v>
      </c>
    </row>
    <row r="133" spans="1:8" ht="12.75">
      <c r="A133" s="21"/>
      <c r="B133" s="26"/>
      <c r="C133" s="1"/>
      <c r="D133" s="3"/>
      <c r="E133" s="3"/>
      <c r="F133" s="3"/>
      <c r="G133" s="3"/>
      <c r="H133" s="3"/>
    </row>
    <row r="134" spans="1:2" ht="12.75">
      <c r="A134" s="23"/>
      <c r="B134" s="35"/>
    </row>
    <row r="135" spans="1:2" ht="12.75">
      <c r="A135" s="23"/>
      <c r="B135" s="35"/>
    </row>
    <row r="136" spans="1:2" ht="12.75">
      <c r="A136" s="23"/>
      <c r="B136" s="23"/>
    </row>
    <row r="137" spans="1:8" ht="12.75">
      <c r="A137" s="21" t="s">
        <v>0</v>
      </c>
      <c r="B137" s="21"/>
      <c r="C137" s="1" t="s">
        <v>1</v>
      </c>
      <c r="D137" s="3" t="s">
        <v>2</v>
      </c>
      <c r="E137" s="3" t="s">
        <v>3</v>
      </c>
      <c r="F137" s="3" t="s">
        <v>4</v>
      </c>
      <c r="G137" s="3" t="s">
        <v>5</v>
      </c>
      <c r="H137" s="3" t="s">
        <v>6</v>
      </c>
    </row>
    <row r="138" spans="1:2" ht="12.75">
      <c r="A138" s="23"/>
      <c r="B138" s="23"/>
    </row>
    <row r="139" spans="1:2" ht="12.75">
      <c r="A139" s="23"/>
      <c r="B139" s="23"/>
    </row>
    <row r="140" spans="1:11" ht="12.75">
      <c r="A140" s="24"/>
      <c r="B140" s="24"/>
      <c r="C140" s="7" t="s">
        <v>8</v>
      </c>
      <c r="F140" s="4"/>
      <c r="H140" s="4"/>
      <c r="I140" s="4"/>
      <c r="J140" s="4"/>
      <c r="K140" s="4"/>
    </row>
    <row r="141" spans="1:8" ht="12.75">
      <c r="A141" s="23"/>
      <c r="B141" s="23"/>
      <c r="C141" s="10" t="s">
        <v>7</v>
      </c>
      <c r="D141" s="11"/>
      <c r="E141" s="11"/>
      <c r="F141" s="11">
        <f>SUM(F1:F133)</f>
        <v>0</v>
      </c>
      <c r="G141" s="11"/>
      <c r="H141" s="15">
        <f>SUM(H1:H133)</f>
        <v>0</v>
      </c>
    </row>
    <row r="142" spans="1:256" ht="12.75">
      <c r="A142" s="24"/>
      <c r="B142" s="24"/>
      <c r="C142" s="8" t="s">
        <v>9</v>
      </c>
      <c r="D142" s="6" t="s">
        <v>10</v>
      </c>
      <c r="E142" s="6">
        <v>0.5</v>
      </c>
      <c r="F142" s="12">
        <f>F141/100</f>
        <v>0</v>
      </c>
      <c r="G142" s="5"/>
      <c r="H142" s="16">
        <f>E142*F142</f>
        <v>0</v>
      </c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  <c r="DC142" s="8"/>
      <c r="DD142" s="8"/>
      <c r="DE142" s="8"/>
      <c r="DF142" s="8"/>
      <c r="DG142" s="8"/>
      <c r="DH142" s="8"/>
      <c r="DI142" s="8"/>
      <c r="DJ142" s="8"/>
      <c r="DK142" s="8"/>
      <c r="DL142" s="8"/>
      <c r="DM142" s="8"/>
      <c r="DN142" s="8"/>
      <c r="DO142" s="8"/>
      <c r="DP142" s="8"/>
      <c r="DQ142" s="8"/>
      <c r="DR142" s="8"/>
      <c r="DS142" s="8"/>
      <c r="DT142" s="8"/>
      <c r="DU142" s="8"/>
      <c r="DV142" s="8"/>
      <c r="DW142" s="8"/>
      <c r="DX142" s="8"/>
      <c r="DY142" s="8"/>
      <c r="DZ142" s="8"/>
      <c r="EA142" s="8"/>
      <c r="EB142" s="8"/>
      <c r="EC142" s="8"/>
      <c r="ED142" s="8"/>
      <c r="EE142" s="8"/>
      <c r="EF142" s="8"/>
      <c r="EG142" s="8"/>
      <c r="EH142" s="8"/>
      <c r="EI142" s="8"/>
      <c r="EJ142" s="8"/>
      <c r="EK142" s="8"/>
      <c r="EL142" s="8"/>
      <c r="EM142" s="8"/>
      <c r="EN142" s="8"/>
      <c r="EO142" s="8"/>
      <c r="EP142" s="8"/>
      <c r="EQ142" s="8"/>
      <c r="ER142" s="8"/>
      <c r="ES142" s="8"/>
      <c r="ET142" s="8"/>
      <c r="EU142" s="8"/>
      <c r="EV142" s="8"/>
      <c r="EW142" s="8"/>
      <c r="EX142" s="8"/>
      <c r="EY142" s="8"/>
      <c r="EZ142" s="8"/>
      <c r="FA142" s="8"/>
      <c r="FB142" s="8"/>
      <c r="FC142" s="8"/>
      <c r="FD142" s="8"/>
      <c r="FE142" s="8"/>
      <c r="FF142" s="8"/>
      <c r="FG142" s="8"/>
      <c r="FH142" s="8"/>
      <c r="FI142" s="8"/>
      <c r="FJ142" s="8"/>
      <c r="FK142" s="8"/>
      <c r="FL142" s="8"/>
      <c r="FM142" s="8"/>
      <c r="FN142" s="8"/>
      <c r="FO142" s="8"/>
      <c r="FP142" s="8"/>
      <c r="FQ142" s="8"/>
      <c r="FR142" s="8"/>
      <c r="FS142" s="8"/>
      <c r="FT142" s="8"/>
      <c r="FU142" s="8"/>
      <c r="FV142" s="8"/>
      <c r="FW142" s="8"/>
      <c r="FX142" s="8"/>
      <c r="FY142" s="8"/>
      <c r="FZ142" s="8"/>
      <c r="GA142" s="8"/>
      <c r="GB142" s="8"/>
      <c r="GC142" s="8"/>
      <c r="GD142" s="8"/>
      <c r="GE142" s="8"/>
      <c r="GF142" s="8"/>
      <c r="GG142" s="8"/>
      <c r="GH142" s="8"/>
      <c r="GI142" s="8"/>
      <c r="GJ142" s="8"/>
      <c r="GK142" s="8"/>
      <c r="GL142" s="8"/>
      <c r="GM142" s="8"/>
      <c r="GN142" s="8"/>
      <c r="GO142" s="8"/>
      <c r="GP142" s="8"/>
      <c r="GQ142" s="8"/>
      <c r="GR142" s="8"/>
      <c r="GS142" s="8"/>
      <c r="GT142" s="8"/>
      <c r="GU142" s="8"/>
      <c r="GV142" s="8"/>
      <c r="GW142" s="8"/>
      <c r="GX142" s="8"/>
      <c r="GY142" s="8"/>
      <c r="GZ142" s="8"/>
      <c r="HA142" s="8"/>
      <c r="HB142" s="8"/>
      <c r="HC142" s="8"/>
      <c r="HD142" s="8"/>
      <c r="HE142" s="8"/>
      <c r="HF142" s="8"/>
      <c r="HG142" s="8"/>
      <c r="HH142" s="8"/>
      <c r="HI142" s="8"/>
      <c r="HJ142" s="8"/>
      <c r="HK142" s="8"/>
      <c r="HL142" s="8"/>
      <c r="HM142" s="8"/>
      <c r="HN142" s="8"/>
      <c r="HO142" s="8"/>
      <c r="HP142" s="8"/>
      <c r="HQ142" s="8"/>
      <c r="HR142" s="8"/>
      <c r="HS142" s="8"/>
      <c r="HT142" s="8"/>
      <c r="HU142" s="8"/>
      <c r="HV142" s="8"/>
      <c r="HW142" s="8"/>
      <c r="HX142" s="8"/>
      <c r="HY142" s="8"/>
      <c r="HZ142" s="8"/>
      <c r="IA142" s="8"/>
      <c r="IB142" s="8"/>
      <c r="IC142" s="8"/>
      <c r="ID142" s="8"/>
      <c r="IE142" s="8"/>
      <c r="IF142" s="8"/>
      <c r="IG142" s="8"/>
      <c r="IH142" s="8"/>
      <c r="II142" s="8"/>
      <c r="IJ142" s="8"/>
      <c r="IK142" s="8"/>
      <c r="IL142" s="8"/>
      <c r="IM142" s="8"/>
      <c r="IN142" s="8"/>
      <c r="IO142" s="8"/>
      <c r="IP142" s="8"/>
      <c r="IQ142" s="8"/>
      <c r="IR142" s="8"/>
      <c r="IS142" s="8"/>
      <c r="IT142" s="8"/>
      <c r="IU142" s="8"/>
      <c r="IV142" s="8"/>
    </row>
    <row r="143" spans="1:256" ht="12.75">
      <c r="A143" s="24"/>
      <c r="B143" s="24"/>
      <c r="C143" s="8" t="s">
        <v>11</v>
      </c>
      <c r="D143" s="6"/>
      <c r="E143" s="6"/>
      <c r="F143" s="6"/>
      <c r="G143" s="6"/>
      <c r="H143" s="16">
        <f>F141+H142</f>
        <v>0</v>
      </c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  <c r="IS143" s="8"/>
      <c r="IT143" s="8"/>
      <c r="IU143" s="8"/>
      <c r="IV143" s="8"/>
    </row>
    <row r="144" spans="1:256" ht="12.75">
      <c r="A144" s="24"/>
      <c r="B144" s="24"/>
      <c r="C144" s="8" t="s">
        <v>12</v>
      </c>
      <c r="D144" s="6" t="s">
        <v>10</v>
      </c>
      <c r="E144" s="6">
        <v>6</v>
      </c>
      <c r="F144" s="12">
        <f>H143/100</f>
        <v>0</v>
      </c>
      <c r="G144" s="6"/>
      <c r="H144" s="16">
        <f>E144*F144</f>
        <v>0</v>
      </c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  <c r="DC144" s="8"/>
      <c r="DD144" s="8"/>
      <c r="DE144" s="8"/>
      <c r="DF144" s="8"/>
      <c r="DG144" s="8"/>
      <c r="DH144" s="8"/>
      <c r="DI144" s="8"/>
      <c r="DJ144" s="8"/>
      <c r="DK144" s="8"/>
      <c r="DL144" s="8"/>
      <c r="DM144" s="8"/>
      <c r="DN144" s="8"/>
      <c r="DO144" s="8"/>
      <c r="DP144" s="8"/>
      <c r="DQ144" s="8"/>
      <c r="DR144" s="8"/>
      <c r="DS144" s="8"/>
      <c r="DT144" s="8"/>
      <c r="DU144" s="8"/>
      <c r="DV144" s="8"/>
      <c r="DW144" s="8"/>
      <c r="DX144" s="8"/>
      <c r="DY144" s="8"/>
      <c r="DZ144" s="8"/>
      <c r="EA144" s="8"/>
      <c r="EB144" s="8"/>
      <c r="EC144" s="8"/>
      <c r="ED144" s="8"/>
      <c r="EE144" s="8"/>
      <c r="EF144" s="8"/>
      <c r="EG144" s="8"/>
      <c r="EH144" s="8"/>
      <c r="EI144" s="8"/>
      <c r="EJ144" s="8"/>
      <c r="EK144" s="8"/>
      <c r="EL144" s="8"/>
      <c r="EM144" s="8"/>
      <c r="EN144" s="8"/>
      <c r="EO144" s="8"/>
      <c r="EP144" s="8"/>
      <c r="EQ144" s="8"/>
      <c r="ER144" s="8"/>
      <c r="ES144" s="8"/>
      <c r="ET144" s="8"/>
      <c r="EU144" s="8"/>
      <c r="EV144" s="8"/>
      <c r="EW144" s="8"/>
      <c r="EX144" s="8"/>
      <c r="EY144" s="8"/>
      <c r="EZ144" s="8"/>
      <c r="FA144" s="8"/>
      <c r="FB144" s="8"/>
      <c r="FC144" s="8"/>
      <c r="FD144" s="8"/>
      <c r="FE144" s="8"/>
      <c r="FF144" s="8"/>
      <c r="FG144" s="8"/>
      <c r="FH144" s="8"/>
      <c r="FI144" s="8"/>
      <c r="FJ144" s="8"/>
      <c r="FK144" s="8"/>
      <c r="FL144" s="8"/>
      <c r="FM144" s="8"/>
      <c r="FN144" s="8"/>
      <c r="FO144" s="8"/>
      <c r="FP144" s="8"/>
      <c r="FQ144" s="8"/>
      <c r="FR144" s="8"/>
      <c r="FS144" s="8"/>
      <c r="FT144" s="8"/>
      <c r="FU144" s="8"/>
      <c r="FV144" s="8"/>
      <c r="FW144" s="8"/>
      <c r="FX144" s="8"/>
      <c r="FY144" s="8"/>
      <c r="FZ144" s="8"/>
      <c r="GA144" s="8"/>
      <c r="GB144" s="8"/>
      <c r="GC144" s="8"/>
      <c r="GD144" s="8"/>
      <c r="GE144" s="8"/>
      <c r="GF144" s="8"/>
      <c r="GG144" s="8"/>
      <c r="GH144" s="8"/>
      <c r="GI144" s="8"/>
      <c r="GJ144" s="8"/>
      <c r="GK144" s="8"/>
      <c r="GL144" s="8"/>
      <c r="GM144" s="8"/>
      <c r="GN144" s="8"/>
      <c r="GO144" s="8"/>
      <c r="GP144" s="8"/>
      <c r="GQ144" s="8"/>
      <c r="GR144" s="8"/>
      <c r="GS144" s="8"/>
      <c r="GT144" s="8"/>
      <c r="GU144" s="8"/>
      <c r="GV144" s="8"/>
      <c r="GW144" s="8"/>
      <c r="GX144" s="8"/>
      <c r="GY144" s="8"/>
      <c r="GZ144" s="8"/>
      <c r="HA144" s="8"/>
      <c r="HB144" s="8"/>
      <c r="HC144" s="8"/>
      <c r="HD144" s="8"/>
      <c r="HE144" s="8"/>
      <c r="HF144" s="8"/>
      <c r="HG144" s="8"/>
      <c r="HH144" s="8"/>
      <c r="HI144" s="8"/>
      <c r="HJ144" s="8"/>
      <c r="HK144" s="8"/>
      <c r="HL144" s="8"/>
      <c r="HM144" s="8"/>
      <c r="HN144" s="8"/>
      <c r="HO144" s="8"/>
      <c r="HP144" s="8"/>
      <c r="HQ144" s="8"/>
      <c r="HR144" s="8"/>
      <c r="HS144" s="8"/>
      <c r="HT144" s="8"/>
      <c r="HU144" s="8"/>
      <c r="HV144" s="8"/>
      <c r="HW144" s="8"/>
      <c r="HX144" s="8"/>
      <c r="HY144" s="8"/>
      <c r="HZ144" s="8"/>
      <c r="IA144" s="8"/>
      <c r="IB144" s="8"/>
      <c r="IC144" s="8"/>
      <c r="ID144" s="8"/>
      <c r="IE144" s="8"/>
      <c r="IF144" s="8"/>
      <c r="IG144" s="8"/>
      <c r="IH144" s="8"/>
      <c r="II144" s="8"/>
      <c r="IJ144" s="8"/>
      <c r="IK144" s="8"/>
      <c r="IL144" s="8"/>
      <c r="IM144" s="8"/>
      <c r="IN144" s="8"/>
      <c r="IO144" s="8"/>
      <c r="IP144" s="8"/>
      <c r="IQ144" s="8"/>
      <c r="IR144" s="8"/>
      <c r="IS144" s="8"/>
      <c r="IT144" s="8"/>
      <c r="IU144" s="8"/>
      <c r="IV144" s="8"/>
    </row>
    <row r="145" spans="1:8" ht="12.75">
      <c r="A145" s="25"/>
      <c r="B145" s="25"/>
      <c r="C145" s="8" t="s">
        <v>13</v>
      </c>
      <c r="D145" s="6" t="s">
        <v>14</v>
      </c>
      <c r="E145" s="6">
        <v>24</v>
      </c>
      <c r="F145" s="12"/>
      <c r="G145" s="6"/>
      <c r="H145" s="16">
        <f>E145*F145</f>
        <v>0</v>
      </c>
    </row>
    <row r="146" spans="1:256" ht="13.5" thickBot="1">
      <c r="A146" s="24"/>
      <c r="B146" s="24"/>
      <c r="C146" s="9" t="s">
        <v>15</v>
      </c>
      <c r="D146" s="13"/>
      <c r="E146" s="13"/>
      <c r="F146" s="14"/>
      <c r="G146" s="14"/>
      <c r="H146" s="17">
        <f>SUM(H141:H145)-H142</f>
        <v>0</v>
      </c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  <c r="IS146" s="8"/>
      <c r="IT146" s="8"/>
      <c r="IU146" s="8"/>
      <c r="IV146" s="8"/>
    </row>
    <row r="147" spans="1:2" ht="13.5" thickTop="1">
      <c r="A147" s="23"/>
      <c r="B147" s="23"/>
    </row>
    <row r="148" spans="1:2" ht="12.75">
      <c r="A148" s="23"/>
      <c r="B148" s="23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2"/>
  <headerFooter alignWithMargins="0">
    <oddHeader>&amp;LVýkaz výměr&amp;CB 1706 Instalace nového výměníku tepla v zámku Valdštejnů, č.p.1
ul.Mostecká v Litvínově - Měření a regulace&amp;RP e M a R</oddHeader>
    <oddFooter>&amp;C&amp;P</oddFooter>
  </headerFooter>
  <rowBreaks count="2" manualBreakCount="2">
    <brk id="101" max="255" man="1"/>
    <brk id="13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Peky</dc:creator>
  <cp:keywords/>
  <dc:description/>
  <cp:lastModifiedBy>PeMaR</cp:lastModifiedBy>
  <cp:lastPrinted>2017-07-15T21:14:06Z</cp:lastPrinted>
  <dcterms:created xsi:type="dcterms:W3CDTF">2001-07-27T17:53:16Z</dcterms:created>
  <dcterms:modified xsi:type="dcterms:W3CDTF">2017-07-16T13:54:23Z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881364350</vt:i4>
  </property>
  <property fmtid="{D5CDD505-2E9C-101B-9397-08002B2CF9AE}" pid="3" name="_EmailSubject">
    <vt:lpwstr>výkaz výměr Velebudice</vt:lpwstr>
  </property>
  <property fmtid="{D5CDD505-2E9C-101B-9397-08002B2CF9AE}" pid="4" name="_AuthorEmail">
    <vt:lpwstr>josef.bidlo@seznam.cz</vt:lpwstr>
  </property>
  <property fmtid="{D5CDD505-2E9C-101B-9397-08002B2CF9AE}" pid="5" name="_AuthorEmailDisplayName">
    <vt:lpwstr>josef.bidlo</vt:lpwstr>
  </property>
  <property fmtid="{D5CDD505-2E9C-101B-9397-08002B2CF9AE}" pid="6" name="_ReviewingToolsShownOnce">
    <vt:lpwstr/>
  </property>
</Properties>
</file>