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5440" windowHeight="15840" activeTab="0"/>
  </bookViews>
  <sheets>
    <sheet name="seznam strojů a zařízení" sheetId="1" r:id="rId1"/>
  </sheets>
  <definedNames/>
  <calcPr calcId="191029"/>
  <extLst/>
</workbook>
</file>

<file path=xl/sharedStrings.xml><?xml version="1.0" encoding="utf-8"?>
<sst xmlns="http://schemas.openxmlformats.org/spreadsheetml/2006/main" count="218" uniqueCount="163">
  <si>
    <t>pozice</t>
  </si>
  <si>
    <t>číslo</t>
  </si>
  <si>
    <t>název zařízení a materiálu</t>
  </si>
  <si>
    <t>počet</t>
  </si>
  <si>
    <t>ks</t>
  </si>
  <si>
    <t>cena dodávky</t>
  </si>
  <si>
    <t xml:space="preserve">cena montáže </t>
  </si>
  <si>
    <t>cena</t>
  </si>
  <si>
    <t>jednotková</t>
  </si>
  <si>
    <t>celková</t>
  </si>
  <si>
    <t>CELKEM:</t>
  </si>
  <si>
    <t>HZS</t>
  </si>
  <si>
    <t>Vydání: 1</t>
  </si>
  <si>
    <t>Revize: 0</t>
  </si>
  <si>
    <t>Účinnost ŘD od: 16.1.2017</t>
  </si>
  <si>
    <t>Název zakázky:</t>
  </si>
  <si>
    <t>SEZNAM STROJŮ A ZAŘÍZENÍ</t>
  </si>
  <si>
    <t>List of machines and equipment</t>
  </si>
  <si>
    <t>Investor:</t>
  </si>
  <si>
    <t>1NCI_FO_0037_SSZ Seznam strojů a zařízení</t>
  </si>
  <si>
    <t>Název dokumentace:</t>
  </si>
  <si>
    <t>Číslo zakázky:</t>
  </si>
  <si>
    <t>Stupeň PD:</t>
  </si>
  <si>
    <t>Hlavní projektant:</t>
  </si>
  <si>
    <t>Projektant profese:</t>
  </si>
  <si>
    <t>Sv.</t>
  </si>
  <si>
    <t>Datum:</t>
  </si>
  <si>
    <t>X.0.0</t>
  </si>
  <si>
    <t>MJ</t>
  </si>
  <si>
    <t>Vypracoval:</t>
  </si>
  <si>
    <t>najetí, seřízení a zaregulování</t>
  </si>
  <si>
    <t>CELKEM ZAKÁZKA</t>
  </si>
  <si>
    <t>CELKEM BEZ DPH:</t>
  </si>
  <si>
    <t>Ing. Kateřina Hábová</t>
  </si>
  <si>
    <t>01</t>
  </si>
  <si>
    <t>01.02</t>
  </si>
  <si>
    <t>01.03</t>
  </si>
  <si>
    <t>01.04</t>
  </si>
  <si>
    <t>01.05</t>
  </si>
  <si>
    <t>01.06</t>
  </si>
  <si>
    <t>01.07</t>
  </si>
  <si>
    <t>01.08</t>
  </si>
  <si>
    <t>02</t>
  </si>
  <si>
    <t>02.01</t>
  </si>
  <si>
    <t>02.02</t>
  </si>
  <si>
    <t>03</t>
  </si>
  <si>
    <t>03.01</t>
  </si>
  <si>
    <t>03.02</t>
  </si>
  <si>
    <t>04</t>
  </si>
  <si>
    <t>04.01</t>
  </si>
  <si>
    <t>m2</t>
  </si>
  <si>
    <t>m</t>
  </si>
  <si>
    <t>05</t>
  </si>
  <si>
    <t>Armatury</t>
  </si>
  <si>
    <t>Teploměr axiální, průměr 100 mm, do potrubí, vč. návarku a teploměrové jímky, L=75mm, 0 až +120°C</t>
  </si>
  <si>
    <t>06</t>
  </si>
  <si>
    <t>06.01</t>
  </si>
  <si>
    <t>Potrubí</t>
  </si>
  <si>
    <t>07</t>
  </si>
  <si>
    <t>Izolace</t>
  </si>
  <si>
    <t>07.01</t>
  </si>
  <si>
    <t>07.02</t>
  </si>
  <si>
    <t>Termoizolační trubice z pěnového polyetylenu s uzavřenou buněčnou strukturou laminované zesílenou hliníkovou folií</t>
  </si>
  <si>
    <t>Drobný montážní materiál (fitinky, objímky, konzole, spojky, příruby, závěsový materiál atp.)</t>
  </si>
  <si>
    <t>Montážní, závěsový, spojovací, těsnící materiál</t>
  </si>
  <si>
    <t xml:space="preserve">Najetí, Komplexní vyzkoušení, Seřízení a zaregulování </t>
  </si>
  <si>
    <t>napuštění a odvzdušnění</t>
  </si>
  <si>
    <t>topná zkouška dle ČSN 060310</t>
  </si>
  <si>
    <t>Vypouštěcí kulový kohout DN15</t>
  </si>
  <si>
    <t>Nátěry</t>
  </si>
  <si>
    <t>Barva syntetická základová</t>
  </si>
  <si>
    <t xml:space="preserve">Demontáže vč, izolací, přírub, objímek, závěsů, podpěrných konzolí atd.  </t>
  </si>
  <si>
    <t>Přemístění demontovaných hmot uvnitř budovy</t>
  </si>
  <si>
    <t>Odvoz demontovaného zařízení a materiálu na skládku popř. sběrný dvůr</t>
  </si>
  <si>
    <t>kpl</t>
  </si>
  <si>
    <t>kg</t>
  </si>
  <si>
    <t>Automatický odvzdušňovací ventil 1/2", PN10, materiál: mosaz EN12165, uzávěr: silikonová pryž, pružina: nerez ocel</t>
  </si>
  <si>
    <t>01.10</t>
  </si>
  <si>
    <t>NCI.CZ Engineering s.r.o.</t>
  </si>
  <si>
    <t>Demontáž ocelového potrubí do DN100 vč. uložení  a armatur na trase</t>
  </si>
  <si>
    <t>07.03</t>
  </si>
  <si>
    <t>D.1.4.2 - Vytápění</t>
  </si>
  <si>
    <t xml:space="preserve">Vyvažovací ventil závitové provedení DN50, PN25 </t>
  </si>
  <si>
    <t>Tlakoměr radiální, průměr 100 mm, vč. návarku, tlak. přípojky, tlak. smyčky, třícestného kohoutu, těsnění, 0-6 bar</t>
  </si>
  <si>
    <t>01.11</t>
  </si>
  <si>
    <t>01.13</t>
  </si>
  <si>
    <t>01.14</t>
  </si>
  <si>
    <t>01.15</t>
  </si>
  <si>
    <t>Krušnohorská poliklinika s.r.o.</t>
  </si>
  <si>
    <t>DPS</t>
  </si>
  <si>
    <r>
      <t>specifikace viz zadávací list</t>
    </r>
    <r>
      <rPr>
        <b/>
        <sz val="7"/>
        <rFont val="Arial"/>
        <family val="2"/>
      </rPr>
      <t xml:space="preserve"> ZLP-VYT-002</t>
    </r>
  </si>
  <si>
    <t>01.16</t>
  </si>
  <si>
    <t>d76mm, tl.izolačního pouzdra 60mm</t>
  </si>
  <si>
    <t>01.09</t>
  </si>
  <si>
    <t>02.03</t>
  </si>
  <si>
    <t>02.04</t>
  </si>
  <si>
    <t>02.05</t>
  </si>
  <si>
    <t>03.03</t>
  </si>
  <si>
    <t>05.01</t>
  </si>
  <si>
    <t>Oprava, výměna rozdělovače ležatého rozvodu ÚT v objektu penzionu U Bílého sloupu č.p.2088, Litvínov</t>
  </si>
  <si>
    <t>Uzavírací mezipřírubová klapka s pákou DN100, PN16</t>
  </si>
  <si>
    <t>Uzavírací mezipřírubová klapka s pákou DN80, PN16</t>
  </si>
  <si>
    <t>Regulátor tlakové diference DN50, 5-30 kPa</t>
  </si>
  <si>
    <t>vč.šroubení</t>
  </si>
  <si>
    <t>Kulový kohout s vypouštěním DN50, PN16</t>
  </si>
  <si>
    <t>Kulový kohout s vypouštěním DN40, PN16</t>
  </si>
  <si>
    <t>Kulový kohout s vypouštěním DN32, PN16</t>
  </si>
  <si>
    <t>Kulový kohout s vypouštěním DN25, PN16</t>
  </si>
  <si>
    <r>
      <t>specifikace viz zadávací list</t>
    </r>
    <r>
      <rPr>
        <b/>
        <sz val="7"/>
        <rFont val="Arial"/>
        <family val="2"/>
      </rPr>
      <t xml:space="preserve"> ZLP-VYT-001</t>
    </r>
  </si>
  <si>
    <t xml:space="preserve">Vyvažovací ventil závitové provedení s vypouštěním DN40, PN25 </t>
  </si>
  <si>
    <t xml:space="preserve">Vyvažovací ventil závitové provedení s vypouštěním DN32, PN25 </t>
  </si>
  <si>
    <t xml:space="preserve">Vyvažovací ventil závitové provedení s vypouštěním DN25, PN25 </t>
  </si>
  <si>
    <t xml:space="preserve">Vyvažovací ventil závitové provedení s vypouštěním DN20, PN25 </t>
  </si>
  <si>
    <t>DN100  114,3/4,5</t>
  </si>
  <si>
    <t>DN32   42,4/3,2</t>
  </si>
  <si>
    <t>DN40   48,3/3,2</t>
  </si>
  <si>
    <t>DN20   26,9x2,6</t>
  </si>
  <si>
    <t>DN25   33,7x3,2</t>
  </si>
  <si>
    <t>DN15   21,3x2,6</t>
  </si>
  <si>
    <t>DN10   17,2x2,3</t>
  </si>
  <si>
    <t>DN50   60,3/3,6</t>
  </si>
  <si>
    <t>DN65   76,1/3,6</t>
  </si>
  <si>
    <t>DN80   88,9/4,0</t>
  </si>
  <si>
    <t>Termoizolační trubice izolační pouzdro z kamenné vlny s AL folií</t>
  </si>
  <si>
    <t>d114mm, tl.izolačního pouzdra 80mm</t>
  </si>
  <si>
    <t>d89mm, tl.izolačního pouzdra 80mm</t>
  </si>
  <si>
    <t>d60mm, tl.izolačního pouzdra 50mm</t>
  </si>
  <si>
    <t>d49mm, tl.izolačního pouzdra 40mm</t>
  </si>
  <si>
    <t>d42mm, tl.izolačního pouzdra 30mm</t>
  </si>
  <si>
    <t>d35mm, tl.izolačního pouzdra 25mm</t>
  </si>
  <si>
    <t>d28mm, tl.izolačního pouzdra 20mm</t>
  </si>
  <si>
    <t>Ocelové trubky bezešvé hladké, ČSN 425715 vč. tvarovek a uložení</t>
  </si>
  <si>
    <t>04.02</t>
  </si>
  <si>
    <t>Vrchní syntetická barva - bílá</t>
  </si>
  <si>
    <t>0,5 t</t>
  </si>
  <si>
    <t>Vrtání jádrové do zdiva cihelného do D 150 mm</t>
  </si>
  <si>
    <t xml:space="preserve">m </t>
  </si>
  <si>
    <t>Vrtání jádrové do zdiva cihelného do D 50 mm</t>
  </si>
  <si>
    <t>Vyčištění budov o výšce podlaží do 4 m</t>
  </si>
  <si>
    <t>Stavební práce</t>
  </si>
  <si>
    <t>01.01</t>
  </si>
  <si>
    <t>01.12</t>
  </si>
  <si>
    <t>02.06</t>
  </si>
  <si>
    <t>02.07</t>
  </si>
  <si>
    <t>02.08</t>
  </si>
  <si>
    <t>02.09</t>
  </si>
  <si>
    <t>02.10</t>
  </si>
  <si>
    <t>03.04</t>
  </si>
  <si>
    <t>03.05</t>
  </si>
  <si>
    <t>03.06</t>
  </si>
  <si>
    <t>03.07</t>
  </si>
  <si>
    <t>03.08</t>
  </si>
  <si>
    <t>04.03</t>
  </si>
  <si>
    <t>04.04</t>
  </si>
  <si>
    <t>05.02</t>
  </si>
  <si>
    <t>08</t>
  </si>
  <si>
    <t>08.01</t>
  </si>
  <si>
    <t>08.02</t>
  </si>
  <si>
    <t>08.03</t>
  </si>
  <si>
    <t>20-006-150 NCI</t>
  </si>
  <si>
    <t>04.05</t>
  </si>
  <si>
    <t>Úprava povrchu vnitřní - Omítka malých ploch vnitřních stěn do 0,09 m2</t>
  </si>
  <si>
    <t>Úprava povrchu vnitřní - Podlaha malých ploch vnitřních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</si>
</sst>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7">
    <font>
      <sz val="10"/>
      <name val="Arial CE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Arial CE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 CE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2" borderId="0" xfId="0" applyFont="1" applyFill="1"/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2" borderId="0" xfId="0" applyFont="1" applyFill="1"/>
    <xf numFmtId="0" fontId="13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/>
    <xf numFmtId="2" fontId="2" fillId="2" borderId="0" xfId="0" applyNumberFormat="1" applyFont="1" applyFill="1" applyAlignment="1">
      <alignment/>
    </xf>
    <xf numFmtId="49" fontId="6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 applyProtection="1">
      <alignment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1" fillId="3" borderId="8" xfId="0" applyNumberFormat="1" applyFont="1" applyFill="1" applyBorder="1" applyAlignment="1" applyProtection="1">
      <alignment horizontal="right"/>
      <protection locked="0"/>
    </xf>
    <xf numFmtId="164" fontId="11" fillId="3" borderId="11" xfId="0" applyNumberFormat="1" applyFont="1" applyFill="1" applyBorder="1" applyAlignment="1" applyProtection="1">
      <alignment/>
      <protection locked="0"/>
    </xf>
    <xf numFmtId="49" fontId="11" fillId="0" borderId="9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 applyProtection="1">
      <alignment horizontal="right"/>
      <protection locked="0"/>
    </xf>
    <xf numFmtId="2" fontId="11" fillId="3" borderId="10" xfId="0" applyNumberFormat="1" applyFont="1" applyFill="1" applyBorder="1" applyAlignment="1" applyProtection="1">
      <alignment horizontal="right"/>
      <protection locked="0"/>
    </xf>
    <xf numFmtId="0" fontId="11" fillId="3" borderId="12" xfId="0" applyFont="1" applyFill="1" applyBorder="1" applyAlignment="1" applyProtection="1">
      <alignment/>
      <protection locked="0"/>
    </xf>
    <xf numFmtId="164" fontId="16" fillId="3" borderId="11" xfId="0" applyNumberFormat="1" applyFont="1" applyFill="1" applyBorder="1" applyAlignment="1" applyProtection="1">
      <alignment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right"/>
      <protection locked="0"/>
    </xf>
    <xf numFmtId="164" fontId="6" fillId="0" borderId="8" xfId="0" applyNumberFormat="1" applyFont="1" applyFill="1" applyBorder="1" applyAlignment="1" applyProtection="1">
      <alignment horizontal="right"/>
      <protection locked="0"/>
    </xf>
    <xf numFmtId="164" fontId="6" fillId="0" borderId="11" xfId="0" applyNumberFormat="1" applyFont="1" applyFill="1" applyBorder="1" applyAlignment="1" applyProtection="1">
      <alignment/>
      <protection locked="0"/>
    </xf>
    <xf numFmtId="49" fontId="5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/>
      <protection locked="0"/>
    </xf>
    <xf numFmtId="0" fontId="10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164" fontId="11" fillId="3" borderId="13" xfId="0" applyNumberFormat="1" applyFont="1" applyFill="1" applyBorder="1" applyAlignment="1" applyProtection="1">
      <alignment horizontal="right"/>
      <protection locked="0"/>
    </xf>
    <xf numFmtId="164" fontId="16" fillId="3" borderId="14" xfId="0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164" fontId="11" fillId="3" borderId="17" xfId="0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 applyProtection="1">
      <alignment horizontal="right"/>
      <protection locked="0"/>
    </xf>
    <xf numFmtId="164" fontId="11" fillId="3" borderId="20" xfId="0" applyNumberFormat="1" applyFont="1" applyFill="1" applyBorder="1" applyAlignment="1" applyProtection="1">
      <alignment horizontal="right"/>
      <protection locked="0"/>
    </xf>
    <xf numFmtId="164" fontId="11" fillId="3" borderId="21" xfId="0" applyNumberFormat="1" applyFont="1" applyFill="1" applyBorder="1" applyAlignment="1" applyProtection="1">
      <alignment horizontal="right"/>
      <protection locked="0"/>
    </xf>
    <xf numFmtId="164" fontId="16" fillId="3" borderId="22" xfId="0" applyNumberFormat="1" applyFont="1" applyFill="1" applyBorder="1" applyAlignment="1" applyProtection="1">
      <alignment/>
      <protection locked="0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49" fontId="11" fillId="0" borderId="8" xfId="0" applyNumberFormat="1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49" fontId="11" fillId="0" borderId="23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11" fillId="0" borderId="29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8" xfId="0" applyNumberFormat="1" applyFont="1" applyFill="1" applyBorder="1" applyAlignment="1">
      <alignment/>
    </xf>
    <xf numFmtId="0" fontId="12" fillId="0" borderId="8" xfId="0" applyFont="1" applyBorder="1" applyAlignment="1">
      <alignment/>
    </xf>
    <xf numFmtId="49" fontId="6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49" fontId="11" fillId="0" borderId="29" xfId="0" applyNumberFormat="1" applyFont="1" applyFill="1" applyBorder="1" applyAlignment="1">
      <alignment/>
    </xf>
    <xf numFmtId="49" fontId="11" fillId="0" borderId="30" xfId="0" applyNumberFormat="1" applyFont="1" applyFill="1" applyBorder="1" applyAlignment="1">
      <alignment/>
    </xf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wrapText="1"/>
    </xf>
    <xf numFmtId="49" fontId="11" fillId="0" borderId="27" xfId="0" applyNumberFormat="1" applyFont="1" applyFill="1" applyBorder="1" applyAlignment="1">
      <alignment/>
    </xf>
    <xf numFmtId="49" fontId="11" fillId="0" borderId="28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left" vertical="center"/>
    </xf>
    <xf numFmtId="14" fontId="11" fillId="0" borderId="6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4" fontId="15" fillId="0" borderId="16" xfId="0" applyNumberFormat="1" applyFont="1" applyFill="1" applyBorder="1" applyAlignment="1">
      <alignment horizontal="center" vertical="center"/>
    </xf>
    <xf numFmtId="14" fontId="15" fillId="0" borderId="33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1" fillId="0" borderId="3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5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14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200025</xdr:rowOff>
    </xdr:from>
    <xdr:to>
      <xdr:col>2</xdr:col>
      <xdr:colOff>1257300</xdr:colOff>
      <xdr:row>4</xdr:row>
      <xdr:rowOff>28575</xdr:rowOff>
    </xdr:to>
    <xdr:pic>
      <xdr:nvPicPr>
        <xdr:cNvPr id="7" name="Picture 1" descr="logo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361950"/>
          <a:ext cx="1581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9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1.75390625" style="3" customWidth="1"/>
    <col min="2" max="2" width="8.125" style="3" customWidth="1"/>
    <col min="3" max="3" width="22.875" style="3" customWidth="1"/>
    <col min="4" max="4" width="37.625" style="3" customWidth="1"/>
    <col min="5" max="5" width="4.75390625" style="3" customWidth="1"/>
    <col min="6" max="6" width="5.375" style="3" customWidth="1"/>
    <col min="7" max="11" width="12.75390625" style="3" customWidth="1"/>
    <col min="12" max="12" width="1.75390625" style="3" customWidth="1"/>
    <col min="13" max="16384" width="9.125" style="3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" customHeight="1">
      <c r="A2" s="6"/>
      <c r="B2" s="138"/>
      <c r="C2" s="116"/>
      <c r="D2" s="114"/>
      <c r="E2" s="115"/>
      <c r="F2" s="115"/>
      <c r="G2" s="115"/>
      <c r="H2" s="115"/>
      <c r="I2" s="116"/>
      <c r="J2" s="113"/>
      <c r="K2" s="103"/>
      <c r="L2" s="8"/>
    </row>
    <row r="3" spans="1:12" ht="18" customHeight="1">
      <c r="A3" s="6"/>
      <c r="B3" s="139"/>
      <c r="C3" s="140"/>
      <c r="D3" s="129" t="s">
        <v>16</v>
      </c>
      <c r="E3" s="130"/>
      <c r="F3" s="130"/>
      <c r="G3" s="130"/>
      <c r="H3" s="130"/>
      <c r="I3" s="131"/>
      <c r="J3" s="102" t="s">
        <v>12</v>
      </c>
      <c r="K3" s="103"/>
      <c r="L3" s="9"/>
    </row>
    <row r="4" spans="1:12" ht="18" customHeight="1">
      <c r="A4" s="6"/>
      <c r="B4" s="139"/>
      <c r="C4" s="140"/>
      <c r="D4" s="132" t="s">
        <v>17</v>
      </c>
      <c r="E4" s="133"/>
      <c r="F4" s="133"/>
      <c r="G4" s="133"/>
      <c r="H4" s="133"/>
      <c r="I4" s="134"/>
      <c r="J4" s="102" t="s">
        <v>13</v>
      </c>
      <c r="K4" s="103"/>
      <c r="L4" s="9"/>
    </row>
    <row r="5" spans="1:12" ht="18" customHeight="1">
      <c r="A5" s="6"/>
      <c r="B5" s="141"/>
      <c r="C5" s="137"/>
      <c r="D5" s="135"/>
      <c r="E5" s="136"/>
      <c r="F5" s="136"/>
      <c r="G5" s="136"/>
      <c r="H5" s="136"/>
      <c r="I5" s="137"/>
      <c r="J5" s="102" t="s">
        <v>14</v>
      </c>
      <c r="K5" s="103"/>
      <c r="L5" s="9"/>
    </row>
    <row r="6" spans="1:12" ht="12.75" customHeight="1">
      <c r="A6" s="6"/>
      <c r="B6" s="142" t="s">
        <v>19</v>
      </c>
      <c r="C6" s="143"/>
      <c r="D6" s="143"/>
      <c r="E6" s="143"/>
      <c r="F6" s="143"/>
      <c r="G6" s="143"/>
      <c r="H6" s="143"/>
      <c r="I6" s="143"/>
      <c r="J6" s="143"/>
      <c r="K6" s="143"/>
      <c r="L6" s="6"/>
    </row>
    <row r="7" spans="1:12" ht="9.95" customHeight="1">
      <c r="A7" s="6"/>
      <c r="B7" s="117" t="s">
        <v>15</v>
      </c>
      <c r="C7" s="119"/>
      <c r="D7" s="10"/>
      <c r="E7" s="117" t="s">
        <v>18</v>
      </c>
      <c r="F7" s="118"/>
      <c r="G7" s="11"/>
      <c r="H7" s="11"/>
      <c r="I7" s="12"/>
      <c r="J7" s="123" t="s">
        <v>21</v>
      </c>
      <c r="K7" s="124"/>
      <c r="L7" s="6"/>
    </row>
    <row r="8" spans="1:12" s="16" customFormat="1" ht="23.25" customHeight="1">
      <c r="A8" s="15"/>
      <c r="B8" s="125" t="s">
        <v>99</v>
      </c>
      <c r="C8" s="126"/>
      <c r="D8" s="127"/>
      <c r="E8" s="128" t="s">
        <v>88</v>
      </c>
      <c r="F8" s="128"/>
      <c r="G8" s="128"/>
      <c r="H8" s="128"/>
      <c r="I8" s="128"/>
      <c r="J8" s="144" t="s">
        <v>159</v>
      </c>
      <c r="K8" s="144"/>
      <c r="L8" s="15"/>
    </row>
    <row r="9" spans="1:12" ht="9.95" customHeight="1">
      <c r="A9" s="6"/>
      <c r="B9" s="117" t="s">
        <v>20</v>
      </c>
      <c r="C9" s="119"/>
      <c r="D9" s="17"/>
      <c r="E9" s="117" t="s">
        <v>23</v>
      </c>
      <c r="F9" s="118"/>
      <c r="G9" s="118"/>
      <c r="H9" s="18"/>
      <c r="I9" s="17"/>
      <c r="J9" s="123" t="s">
        <v>22</v>
      </c>
      <c r="K9" s="124"/>
      <c r="L9" s="6"/>
    </row>
    <row r="10" spans="1:12" ht="12.75" customHeight="1">
      <c r="A10" s="6"/>
      <c r="B10" s="120" t="s">
        <v>81</v>
      </c>
      <c r="C10" s="121"/>
      <c r="D10" s="122"/>
      <c r="E10" s="100" t="s">
        <v>78</v>
      </c>
      <c r="F10" s="100"/>
      <c r="G10" s="100"/>
      <c r="H10" s="100"/>
      <c r="I10" s="100"/>
      <c r="J10" s="144" t="s">
        <v>89</v>
      </c>
      <c r="K10" s="144"/>
      <c r="L10" s="6"/>
    </row>
    <row r="11" spans="1:12" ht="12.75" customHeight="1">
      <c r="A11" s="6"/>
      <c r="B11" s="100"/>
      <c r="C11" s="100"/>
      <c r="D11" s="100"/>
      <c r="E11" s="101"/>
      <c r="F11" s="101"/>
      <c r="G11" s="101"/>
      <c r="H11" s="101"/>
      <c r="I11" s="101"/>
      <c r="J11" s="14" t="s">
        <v>25</v>
      </c>
      <c r="K11" s="19" t="s">
        <v>27</v>
      </c>
      <c r="L11" s="7"/>
    </row>
    <row r="12" spans="1:12" ht="12.75" customHeight="1">
      <c r="A12" s="6"/>
      <c r="B12" s="100"/>
      <c r="C12" s="100"/>
      <c r="D12" s="100"/>
      <c r="E12" s="119" t="s">
        <v>24</v>
      </c>
      <c r="F12" s="118"/>
      <c r="G12" s="118"/>
      <c r="H12" s="13"/>
      <c r="I12" s="10"/>
      <c r="J12" s="123" t="s">
        <v>26</v>
      </c>
      <c r="K12" s="124"/>
      <c r="L12" s="6"/>
    </row>
    <row r="13" spans="1:12" ht="12.75" customHeight="1">
      <c r="A13" s="6"/>
      <c r="B13" s="105" t="s">
        <v>29</v>
      </c>
      <c r="C13" s="106"/>
      <c r="D13" s="53" t="s">
        <v>33</v>
      </c>
      <c r="E13" s="104" t="s">
        <v>33</v>
      </c>
      <c r="F13" s="104"/>
      <c r="G13" s="104"/>
      <c r="H13" s="104"/>
      <c r="I13" s="104"/>
      <c r="J13" s="110">
        <v>43958</v>
      </c>
      <c r="K13" s="111"/>
      <c r="L13" s="6"/>
    </row>
    <row r="14" spans="1:12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s="1" customFormat="1" ht="12" customHeight="1">
      <c r="A15" s="20"/>
      <c r="B15" s="27" t="s">
        <v>0</v>
      </c>
      <c r="C15" s="109" t="s">
        <v>2</v>
      </c>
      <c r="D15" s="112"/>
      <c r="E15" s="28" t="s">
        <v>3</v>
      </c>
      <c r="F15" s="28" t="s">
        <v>28</v>
      </c>
      <c r="G15" s="109" t="s">
        <v>5</v>
      </c>
      <c r="H15" s="109"/>
      <c r="I15" s="109" t="s">
        <v>6</v>
      </c>
      <c r="J15" s="109"/>
      <c r="K15" s="41" t="s">
        <v>7</v>
      </c>
      <c r="L15" s="20"/>
    </row>
    <row r="16" spans="1:12" s="1" customFormat="1" ht="12" customHeight="1">
      <c r="A16" s="20"/>
      <c r="B16" s="29" t="s">
        <v>1</v>
      </c>
      <c r="C16" s="107"/>
      <c r="D16" s="108"/>
      <c r="E16" s="30"/>
      <c r="F16" s="30"/>
      <c r="G16" s="30" t="s">
        <v>8</v>
      </c>
      <c r="H16" s="30" t="s">
        <v>9</v>
      </c>
      <c r="I16" s="30" t="s">
        <v>8</v>
      </c>
      <c r="J16" s="30" t="s">
        <v>9</v>
      </c>
      <c r="K16" s="42" t="s">
        <v>9</v>
      </c>
      <c r="L16" s="20"/>
    </row>
    <row r="17" spans="1:12" s="2" customFormat="1" ht="12" customHeight="1">
      <c r="A17" s="21"/>
      <c r="B17" s="24" t="s">
        <v>34</v>
      </c>
      <c r="C17" s="76" t="s">
        <v>53</v>
      </c>
      <c r="D17" s="76"/>
      <c r="E17" s="25"/>
      <c r="F17" s="25"/>
      <c r="G17" s="26"/>
      <c r="H17" s="26"/>
      <c r="I17" s="26"/>
      <c r="J17" s="26"/>
      <c r="K17" s="26"/>
      <c r="L17" s="21"/>
    </row>
    <row r="18" spans="1:12" s="2" customFormat="1" ht="12" customHeight="1">
      <c r="A18" s="21"/>
      <c r="B18" s="31" t="s">
        <v>140</v>
      </c>
      <c r="C18" s="96" t="s">
        <v>100</v>
      </c>
      <c r="D18" s="97"/>
      <c r="E18" s="32">
        <v>2</v>
      </c>
      <c r="F18" s="32" t="s">
        <v>4</v>
      </c>
      <c r="G18" s="33">
        <v>0</v>
      </c>
      <c r="H18" s="33">
        <f>E18*G18</f>
        <v>0</v>
      </c>
      <c r="I18" s="33">
        <f>G18*20/100</f>
        <v>0</v>
      </c>
      <c r="J18" s="33">
        <f>E18*I18</f>
        <v>0</v>
      </c>
      <c r="K18" s="40">
        <f>H18+J18</f>
        <v>0</v>
      </c>
      <c r="L18" s="21"/>
    </row>
    <row r="19" spans="1:12" s="2" customFormat="1" ht="12" customHeight="1">
      <c r="A19" s="21"/>
      <c r="B19" s="35"/>
      <c r="C19" s="82"/>
      <c r="D19" s="83"/>
      <c r="E19" s="36"/>
      <c r="F19" s="36"/>
      <c r="G19" s="37"/>
      <c r="H19" s="38"/>
      <c r="I19" s="37"/>
      <c r="J19" s="38"/>
      <c r="K19" s="39"/>
      <c r="L19" s="21"/>
    </row>
    <row r="20" spans="1:12" s="2" customFormat="1" ht="12" customHeight="1">
      <c r="A20" s="21"/>
      <c r="B20" s="31" t="s">
        <v>35</v>
      </c>
      <c r="C20" s="96" t="s">
        <v>101</v>
      </c>
      <c r="D20" s="97"/>
      <c r="E20" s="32">
        <v>2</v>
      </c>
      <c r="F20" s="32" t="s">
        <v>4</v>
      </c>
      <c r="G20" s="33">
        <v>0</v>
      </c>
      <c r="H20" s="33">
        <f>E20*G20</f>
        <v>0</v>
      </c>
      <c r="I20" s="33">
        <f>G20*20/100</f>
        <v>0</v>
      </c>
      <c r="J20" s="33">
        <f>E20*I20</f>
        <v>0</v>
      </c>
      <c r="K20" s="40">
        <f>H20+J20</f>
        <v>0</v>
      </c>
      <c r="L20" s="21"/>
    </row>
    <row r="21" spans="1:12" s="2" customFormat="1" ht="12" customHeight="1">
      <c r="A21" s="21"/>
      <c r="B21" s="35"/>
      <c r="C21" s="98"/>
      <c r="D21" s="99"/>
      <c r="E21" s="36"/>
      <c r="F21" s="36"/>
      <c r="G21" s="37"/>
      <c r="H21" s="38"/>
      <c r="I21" s="37"/>
      <c r="J21" s="38"/>
      <c r="K21" s="39"/>
      <c r="L21" s="21"/>
    </row>
    <row r="22" spans="1:12" s="2" customFormat="1" ht="12" customHeight="1">
      <c r="A22" s="21"/>
      <c r="B22" s="31" t="s">
        <v>36</v>
      </c>
      <c r="C22" s="78" t="s">
        <v>102</v>
      </c>
      <c r="D22" s="79"/>
      <c r="E22" s="32">
        <v>1</v>
      </c>
      <c r="F22" s="32" t="s">
        <v>4</v>
      </c>
      <c r="G22" s="33">
        <v>0</v>
      </c>
      <c r="H22" s="33">
        <f>E22*G22</f>
        <v>0</v>
      </c>
      <c r="I22" s="33">
        <f>G22*20/100</f>
        <v>0</v>
      </c>
      <c r="J22" s="33">
        <f>E22*I22</f>
        <v>0</v>
      </c>
      <c r="K22" s="40">
        <f>H22+J22</f>
        <v>0</v>
      </c>
      <c r="L22" s="21"/>
    </row>
    <row r="23" spans="1:12" s="2" customFormat="1" ht="12" customHeight="1">
      <c r="A23" s="21"/>
      <c r="B23" s="35"/>
      <c r="C23" s="98" t="s">
        <v>103</v>
      </c>
      <c r="D23" s="99"/>
      <c r="E23" s="36"/>
      <c r="F23" s="36"/>
      <c r="G23" s="37"/>
      <c r="H23" s="38"/>
      <c r="I23" s="37"/>
      <c r="J23" s="38"/>
      <c r="K23" s="39"/>
      <c r="L23" s="21"/>
    </row>
    <row r="24" spans="1:12" s="2" customFormat="1" ht="12" customHeight="1">
      <c r="A24" s="21"/>
      <c r="B24" s="31" t="s">
        <v>37</v>
      </c>
      <c r="C24" s="78" t="s">
        <v>104</v>
      </c>
      <c r="D24" s="79"/>
      <c r="E24" s="32">
        <v>2</v>
      </c>
      <c r="F24" s="32" t="s">
        <v>4</v>
      </c>
      <c r="G24" s="33">
        <v>0</v>
      </c>
      <c r="H24" s="33">
        <f>E24*G24</f>
        <v>0</v>
      </c>
      <c r="I24" s="33">
        <f>G24*20/100</f>
        <v>0</v>
      </c>
      <c r="J24" s="33">
        <f>E24*I24</f>
        <v>0</v>
      </c>
      <c r="K24" s="40">
        <f>H24+J24</f>
        <v>0</v>
      </c>
      <c r="L24" s="21"/>
    </row>
    <row r="25" spans="1:12" s="2" customFormat="1" ht="12" customHeight="1">
      <c r="A25" s="21"/>
      <c r="B25" s="35"/>
      <c r="C25" s="82"/>
      <c r="D25" s="83"/>
      <c r="E25" s="36"/>
      <c r="F25" s="36"/>
      <c r="G25" s="37"/>
      <c r="H25" s="38"/>
      <c r="I25" s="37"/>
      <c r="J25" s="38"/>
      <c r="K25" s="39"/>
      <c r="L25" s="21"/>
    </row>
    <row r="26" spans="1:12" s="2" customFormat="1" ht="12" customHeight="1">
      <c r="A26" s="21"/>
      <c r="B26" s="31" t="s">
        <v>38</v>
      </c>
      <c r="C26" s="78" t="s">
        <v>105</v>
      </c>
      <c r="D26" s="79"/>
      <c r="E26" s="32">
        <v>4</v>
      </c>
      <c r="F26" s="32" t="s">
        <v>4</v>
      </c>
      <c r="G26" s="33">
        <v>0</v>
      </c>
      <c r="H26" s="33">
        <f>E26*G26</f>
        <v>0</v>
      </c>
      <c r="I26" s="33">
        <f>G26*20/100</f>
        <v>0</v>
      </c>
      <c r="J26" s="33">
        <f>E26*I26</f>
        <v>0</v>
      </c>
      <c r="K26" s="40">
        <f>H26+J26</f>
        <v>0</v>
      </c>
      <c r="L26" s="21"/>
    </row>
    <row r="27" spans="1:12" s="2" customFormat="1" ht="12" customHeight="1">
      <c r="A27" s="21"/>
      <c r="B27" s="35"/>
      <c r="C27" s="82"/>
      <c r="D27" s="83"/>
      <c r="E27" s="36"/>
      <c r="F27" s="36"/>
      <c r="G27" s="37"/>
      <c r="H27" s="38"/>
      <c r="I27" s="37"/>
      <c r="J27" s="38"/>
      <c r="K27" s="39"/>
      <c r="L27" s="21"/>
    </row>
    <row r="28" spans="1:12" s="2" customFormat="1" ht="12" customHeight="1">
      <c r="A28" s="21"/>
      <c r="B28" s="31" t="s">
        <v>39</v>
      </c>
      <c r="C28" s="78" t="s">
        <v>106</v>
      </c>
      <c r="D28" s="79"/>
      <c r="E28" s="32">
        <v>3</v>
      </c>
      <c r="F28" s="32" t="s">
        <v>4</v>
      </c>
      <c r="G28" s="33">
        <v>0</v>
      </c>
      <c r="H28" s="33">
        <f>E28*G28</f>
        <v>0</v>
      </c>
      <c r="I28" s="33">
        <f>G28*20/100</f>
        <v>0</v>
      </c>
      <c r="J28" s="33">
        <f>E28*I28</f>
        <v>0</v>
      </c>
      <c r="K28" s="40">
        <f>H28+J28</f>
        <v>0</v>
      </c>
      <c r="L28" s="21"/>
    </row>
    <row r="29" spans="1:12" s="2" customFormat="1" ht="12" customHeight="1">
      <c r="A29" s="21"/>
      <c r="B29" s="35"/>
      <c r="C29" s="82"/>
      <c r="D29" s="83"/>
      <c r="E29" s="36"/>
      <c r="F29" s="36"/>
      <c r="G29" s="37"/>
      <c r="H29" s="38"/>
      <c r="I29" s="37"/>
      <c r="J29" s="38"/>
      <c r="K29" s="39"/>
      <c r="L29" s="21"/>
    </row>
    <row r="30" spans="1:12" s="2" customFormat="1" ht="12" customHeight="1">
      <c r="A30" s="21"/>
      <c r="B30" s="31" t="s">
        <v>40</v>
      </c>
      <c r="C30" s="78" t="s">
        <v>107</v>
      </c>
      <c r="D30" s="79"/>
      <c r="E30" s="32">
        <v>1</v>
      </c>
      <c r="F30" s="32" t="s">
        <v>4</v>
      </c>
      <c r="G30" s="33">
        <v>0</v>
      </c>
      <c r="H30" s="33">
        <f>E30*G30</f>
        <v>0</v>
      </c>
      <c r="I30" s="33">
        <f>G30*20/100</f>
        <v>0</v>
      </c>
      <c r="J30" s="33">
        <f>E30*I30</f>
        <v>0</v>
      </c>
      <c r="K30" s="40">
        <f>H30+J30</f>
        <v>0</v>
      </c>
      <c r="L30" s="21"/>
    </row>
    <row r="31" spans="1:12" s="2" customFormat="1" ht="12" customHeight="1">
      <c r="A31" s="21"/>
      <c r="B31" s="35"/>
      <c r="C31" s="82"/>
      <c r="D31" s="83"/>
      <c r="E31" s="36"/>
      <c r="F31" s="36"/>
      <c r="G31" s="37"/>
      <c r="H31" s="38"/>
      <c r="I31" s="37"/>
      <c r="J31" s="38"/>
      <c r="K31" s="39"/>
      <c r="L31" s="21"/>
    </row>
    <row r="32" spans="1:12" s="2" customFormat="1" ht="12" customHeight="1">
      <c r="A32" s="21"/>
      <c r="B32" s="31" t="s">
        <v>41</v>
      </c>
      <c r="C32" s="78" t="s">
        <v>82</v>
      </c>
      <c r="D32" s="79"/>
      <c r="E32" s="32">
        <v>1</v>
      </c>
      <c r="F32" s="32" t="s">
        <v>4</v>
      </c>
      <c r="G32" s="33">
        <v>0</v>
      </c>
      <c r="H32" s="33">
        <f>E32*G32</f>
        <v>0</v>
      </c>
      <c r="I32" s="33">
        <f>G32*20/100</f>
        <v>0</v>
      </c>
      <c r="J32" s="33">
        <f>E32*I32</f>
        <v>0</v>
      </c>
      <c r="K32" s="40">
        <f>H32+J32</f>
        <v>0</v>
      </c>
      <c r="L32" s="21"/>
    </row>
    <row r="33" spans="1:12" s="2" customFormat="1" ht="12" customHeight="1">
      <c r="A33" s="21"/>
      <c r="B33" s="35"/>
      <c r="C33" s="82" t="s">
        <v>108</v>
      </c>
      <c r="D33" s="83"/>
      <c r="E33" s="36"/>
      <c r="F33" s="36"/>
      <c r="G33" s="37"/>
      <c r="H33" s="38"/>
      <c r="I33" s="37"/>
      <c r="J33" s="38"/>
      <c r="K33" s="39"/>
      <c r="L33" s="21"/>
    </row>
    <row r="34" spans="1:12" s="2" customFormat="1" ht="12" customHeight="1">
      <c r="A34" s="21"/>
      <c r="B34" s="31" t="s">
        <v>93</v>
      </c>
      <c r="C34" s="78" t="s">
        <v>109</v>
      </c>
      <c r="D34" s="79"/>
      <c r="E34" s="32">
        <v>2</v>
      </c>
      <c r="F34" s="32" t="s">
        <v>4</v>
      </c>
      <c r="G34" s="33">
        <v>0</v>
      </c>
      <c r="H34" s="33">
        <f>E34*G34</f>
        <v>0</v>
      </c>
      <c r="I34" s="33">
        <f>G34*20/100</f>
        <v>0</v>
      </c>
      <c r="J34" s="33">
        <f>E34*I34</f>
        <v>0</v>
      </c>
      <c r="K34" s="40">
        <f>H34+J34</f>
        <v>0</v>
      </c>
      <c r="L34" s="21"/>
    </row>
    <row r="35" spans="1:12" s="2" customFormat="1" ht="12" customHeight="1">
      <c r="A35" s="21"/>
      <c r="B35" s="35"/>
      <c r="C35" s="82" t="s">
        <v>90</v>
      </c>
      <c r="D35" s="83"/>
      <c r="E35" s="36"/>
      <c r="F35" s="36"/>
      <c r="G35" s="37"/>
      <c r="H35" s="38"/>
      <c r="I35" s="37"/>
      <c r="J35" s="38"/>
      <c r="K35" s="39"/>
      <c r="L35" s="21"/>
    </row>
    <row r="36" spans="1:12" s="2" customFormat="1" ht="12" customHeight="1">
      <c r="A36" s="21"/>
      <c r="B36" s="31" t="s">
        <v>77</v>
      </c>
      <c r="C36" s="78" t="s">
        <v>110</v>
      </c>
      <c r="D36" s="79"/>
      <c r="E36" s="32">
        <v>4</v>
      </c>
      <c r="F36" s="32" t="s">
        <v>4</v>
      </c>
      <c r="G36" s="33">
        <v>0</v>
      </c>
      <c r="H36" s="33">
        <f>E36*G36</f>
        <v>0</v>
      </c>
      <c r="I36" s="33">
        <f>G36*20/100</f>
        <v>0</v>
      </c>
      <c r="J36" s="33">
        <f>E36*I36</f>
        <v>0</v>
      </c>
      <c r="K36" s="40">
        <f>H36+J36</f>
        <v>0</v>
      </c>
      <c r="L36" s="21"/>
    </row>
    <row r="37" spans="1:12" s="2" customFormat="1" ht="12" customHeight="1">
      <c r="A37" s="21"/>
      <c r="B37" s="35"/>
      <c r="C37" s="82" t="s">
        <v>90</v>
      </c>
      <c r="D37" s="83"/>
      <c r="E37" s="36"/>
      <c r="F37" s="36"/>
      <c r="G37" s="37"/>
      <c r="H37" s="38"/>
      <c r="I37" s="37"/>
      <c r="J37" s="38"/>
      <c r="K37" s="39"/>
      <c r="L37" s="21"/>
    </row>
    <row r="38" spans="1:12" s="2" customFormat="1" ht="12" customHeight="1">
      <c r="A38" s="21"/>
      <c r="B38" s="31" t="s">
        <v>84</v>
      </c>
      <c r="C38" s="78" t="s">
        <v>111</v>
      </c>
      <c r="D38" s="79"/>
      <c r="E38" s="32">
        <v>3</v>
      </c>
      <c r="F38" s="32" t="s">
        <v>4</v>
      </c>
      <c r="G38" s="33">
        <v>0</v>
      </c>
      <c r="H38" s="33">
        <f>E38*G38</f>
        <v>0</v>
      </c>
      <c r="I38" s="33">
        <f>G38*20/100</f>
        <v>0</v>
      </c>
      <c r="J38" s="33">
        <f>E38*I38</f>
        <v>0</v>
      </c>
      <c r="K38" s="40">
        <f>H38+J38</f>
        <v>0</v>
      </c>
      <c r="L38" s="21"/>
    </row>
    <row r="39" spans="1:12" s="2" customFormat="1" ht="12" customHeight="1">
      <c r="A39" s="21"/>
      <c r="B39" s="35"/>
      <c r="C39" s="82" t="s">
        <v>90</v>
      </c>
      <c r="D39" s="83"/>
      <c r="E39" s="36"/>
      <c r="F39" s="36"/>
      <c r="G39" s="37"/>
      <c r="H39" s="38"/>
      <c r="I39" s="37"/>
      <c r="J39" s="38"/>
      <c r="K39" s="39"/>
      <c r="L39" s="21"/>
    </row>
    <row r="40" spans="1:12" s="2" customFormat="1" ht="12" customHeight="1">
      <c r="A40" s="21"/>
      <c r="B40" s="31" t="s">
        <v>141</v>
      </c>
      <c r="C40" s="78" t="s">
        <v>112</v>
      </c>
      <c r="D40" s="79"/>
      <c r="E40" s="32">
        <v>1</v>
      </c>
      <c r="F40" s="32" t="s">
        <v>4</v>
      </c>
      <c r="G40" s="33">
        <v>0</v>
      </c>
      <c r="H40" s="33">
        <f>E40*G40</f>
        <v>0</v>
      </c>
      <c r="I40" s="33">
        <f>G40*20/100</f>
        <v>0</v>
      </c>
      <c r="J40" s="33">
        <f>E40*I40</f>
        <v>0</v>
      </c>
      <c r="K40" s="40">
        <f>H40+J40</f>
        <v>0</v>
      </c>
      <c r="L40" s="21"/>
    </row>
    <row r="41" spans="1:12" s="2" customFormat="1" ht="12" customHeight="1">
      <c r="A41" s="21"/>
      <c r="B41" s="35"/>
      <c r="C41" s="82" t="s">
        <v>90</v>
      </c>
      <c r="D41" s="83"/>
      <c r="E41" s="36"/>
      <c r="F41" s="36"/>
      <c r="G41" s="37"/>
      <c r="H41" s="38"/>
      <c r="I41" s="37"/>
      <c r="J41" s="38"/>
      <c r="K41" s="39"/>
      <c r="L41" s="21"/>
    </row>
    <row r="42" spans="1:12" s="2" customFormat="1" ht="12" customHeight="1">
      <c r="A42" s="21"/>
      <c r="B42" s="31" t="s">
        <v>85</v>
      </c>
      <c r="C42" s="78" t="s">
        <v>68</v>
      </c>
      <c r="D42" s="79"/>
      <c r="E42" s="32">
        <v>2</v>
      </c>
      <c r="F42" s="32" t="s">
        <v>4</v>
      </c>
      <c r="G42" s="33">
        <v>0</v>
      </c>
      <c r="H42" s="33">
        <f>E42*G42</f>
        <v>0</v>
      </c>
      <c r="I42" s="33">
        <f>G42*20/100</f>
        <v>0</v>
      </c>
      <c r="J42" s="33">
        <f>E42*I42</f>
        <v>0</v>
      </c>
      <c r="K42" s="40">
        <f>H42+J42</f>
        <v>0</v>
      </c>
      <c r="L42" s="21"/>
    </row>
    <row r="43" spans="1:12" s="2" customFormat="1" ht="12" customHeight="1">
      <c r="A43" s="21"/>
      <c r="B43" s="35"/>
      <c r="C43" s="82"/>
      <c r="D43" s="83"/>
      <c r="E43" s="36"/>
      <c r="F43" s="36"/>
      <c r="G43" s="37"/>
      <c r="H43" s="38"/>
      <c r="I43" s="37"/>
      <c r="J43" s="38"/>
      <c r="K43" s="39"/>
      <c r="L43" s="21"/>
    </row>
    <row r="44" spans="1:12" s="2" customFormat="1" ht="24" customHeight="1">
      <c r="A44" s="21"/>
      <c r="B44" s="31" t="s">
        <v>86</v>
      </c>
      <c r="C44" s="78" t="s">
        <v>76</v>
      </c>
      <c r="D44" s="79"/>
      <c r="E44" s="32">
        <v>2</v>
      </c>
      <c r="F44" s="32" t="s">
        <v>4</v>
      </c>
      <c r="G44" s="33">
        <v>0</v>
      </c>
      <c r="H44" s="33">
        <f>E44*G44</f>
        <v>0</v>
      </c>
      <c r="I44" s="33">
        <f>G44*20/100</f>
        <v>0</v>
      </c>
      <c r="J44" s="33">
        <f>E44*I44</f>
        <v>0</v>
      </c>
      <c r="K44" s="40">
        <f>H44+J44</f>
        <v>0</v>
      </c>
      <c r="L44" s="21"/>
    </row>
    <row r="45" spans="1:12" s="2" customFormat="1" ht="12" customHeight="1">
      <c r="A45" s="21"/>
      <c r="B45" s="35"/>
      <c r="C45" s="82"/>
      <c r="D45" s="83"/>
      <c r="E45" s="36"/>
      <c r="F45" s="36"/>
      <c r="G45" s="37"/>
      <c r="H45" s="38"/>
      <c r="I45" s="37"/>
      <c r="J45" s="38"/>
      <c r="K45" s="39"/>
      <c r="L45" s="21"/>
    </row>
    <row r="46" spans="1:12" s="2" customFormat="1" ht="24" customHeight="1">
      <c r="A46" s="21"/>
      <c r="B46" s="31" t="s">
        <v>87</v>
      </c>
      <c r="C46" s="78" t="s">
        <v>54</v>
      </c>
      <c r="D46" s="79"/>
      <c r="E46" s="32">
        <v>2</v>
      </c>
      <c r="F46" s="32" t="s">
        <v>4</v>
      </c>
      <c r="G46" s="33">
        <v>0</v>
      </c>
      <c r="H46" s="33">
        <f>E46*G46</f>
        <v>0</v>
      </c>
      <c r="I46" s="33">
        <f>G46*20/100</f>
        <v>0</v>
      </c>
      <c r="J46" s="33">
        <f>E46*I46</f>
        <v>0</v>
      </c>
      <c r="K46" s="40">
        <f>H46+J46</f>
        <v>0</v>
      </c>
      <c r="L46" s="21"/>
    </row>
    <row r="47" spans="1:12" s="2" customFormat="1" ht="12" customHeight="1">
      <c r="A47" s="21"/>
      <c r="B47" s="35"/>
      <c r="C47" s="82"/>
      <c r="D47" s="83"/>
      <c r="E47" s="36"/>
      <c r="F47" s="36"/>
      <c r="G47" s="37"/>
      <c r="H47" s="38"/>
      <c r="I47" s="37"/>
      <c r="J47" s="38"/>
      <c r="K47" s="39"/>
      <c r="L47" s="21"/>
    </row>
    <row r="48" spans="1:12" s="2" customFormat="1" ht="23.25" customHeight="1">
      <c r="A48" s="21"/>
      <c r="B48" s="31" t="s">
        <v>91</v>
      </c>
      <c r="C48" s="78" t="s">
        <v>83</v>
      </c>
      <c r="D48" s="79"/>
      <c r="E48" s="32">
        <v>2</v>
      </c>
      <c r="F48" s="32" t="s">
        <v>4</v>
      </c>
      <c r="G48" s="33">
        <v>0</v>
      </c>
      <c r="H48" s="33">
        <f>E48*G48</f>
        <v>0</v>
      </c>
      <c r="I48" s="33">
        <f>G48*20/100</f>
        <v>0</v>
      </c>
      <c r="J48" s="33">
        <f>E48*I48</f>
        <v>0</v>
      </c>
      <c r="K48" s="40">
        <f>H48+J48</f>
        <v>0</v>
      </c>
      <c r="L48" s="21"/>
    </row>
    <row r="49" spans="1:12" s="2" customFormat="1" ht="12" customHeight="1">
      <c r="A49" s="21"/>
      <c r="B49" s="35"/>
      <c r="C49" s="82"/>
      <c r="D49" s="83"/>
      <c r="E49" s="36"/>
      <c r="F49" s="36"/>
      <c r="G49" s="37"/>
      <c r="H49" s="38"/>
      <c r="I49" s="37"/>
      <c r="J49" s="38"/>
      <c r="K49" s="39"/>
      <c r="L49" s="21"/>
    </row>
    <row r="50" spans="1:12" s="2" customFormat="1" ht="12" customHeight="1">
      <c r="A50" s="21"/>
      <c r="B50" s="43"/>
      <c r="C50" s="92" t="s">
        <v>10</v>
      </c>
      <c r="D50" s="93"/>
      <c r="E50" s="44"/>
      <c r="F50" s="44"/>
      <c r="G50" s="45"/>
      <c r="H50" s="46">
        <f>SUM(H18:H49)</f>
        <v>0</v>
      </c>
      <c r="I50" s="46"/>
      <c r="J50" s="46">
        <f>SUM(J18:J49)</f>
        <v>0</v>
      </c>
      <c r="K50" s="47">
        <f>SUM(K18:K49)</f>
        <v>0</v>
      </c>
      <c r="L50" s="21"/>
    </row>
    <row r="51" spans="1:12" s="2" customFormat="1" ht="12" customHeight="1">
      <c r="A51" s="21"/>
      <c r="B51" s="48"/>
      <c r="C51" s="86"/>
      <c r="D51" s="87"/>
      <c r="E51" s="49"/>
      <c r="F51" s="49"/>
      <c r="G51" s="50"/>
      <c r="H51" s="51"/>
      <c r="I51" s="51"/>
      <c r="J51" s="51"/>
      <c r="K51" s="52"/>
      <c r="L51" s="23"/>
    </row>
    <row r="52" spans="1:12" s="2" customFormat="1" ht="12" customHeight="1">
      <c r="A52" s="21"/>
      <c r="B52" s="24" t="s">
        <v>42</v>
      </c>
      <c r="C52" s="76" t="s">
        <v>57</v>
      </c>
      <c r="D52" s="76"/>
      <c r="E52" s="25"/>
      <c r="F52" s="25"/>
      <c r="G52" s="26"/>
      <c r="H52" s="26"/>
      <c r="I52" s="26"/>
      <c r="J52" s="26"/>
      <c r="K52" s="26"/>
      <c r="L52" s="21"/>
    </row>
    <row r="53" spans="1:12" s="2" customFormat="1" ht="12" customHeight="1">
      <c r="A53" s="21"/>
      <c r="B53" s="31"/>
      <c r="C53" s="88"/>
      <c r="D53" s="89"/>
      <c r="E53" s="32"/>
      <c r="F53" s="32"/>
      <c r="G53" s="33"/>
      <c r="H53" s="33"/>
      <c r="I53" s="33"/>
      <c r="J53" s="33"/>
      <c r="K53" s="40"/>
      <c r="L53" s="21"/>
    </row>
    <row r="54" spans="1:12" s="2" customFormat="1" ht="12" customHeight="1">
      <c r="A54" s="21"/>
      <c r="B54" s="60"/>
      <c r="C54" s="84" t="s">
        <v>131</v>
      </c>
      <c r="D54" s="85"/>
      <c r="E54" s="62"/>
      <c r="F54" s="54"/>
      <c r="G54" s="61"/>
      <c r="H54" s="55"/>
      <c r="I54" s="55"/>
      <c r="J54" s="55"/>
      <c r="K54" s="56"/>
      <c r="L54" s="21"/>
    </row>
    <row r="55" spans="1:12" s="2" customFormat="1" ht="12" customHeight="1">
      <c r="A55" s="21"/>
      <c r="B55" s="60" t="s">
        <v>43</v>
      </c>
      <c r="C55" s="70" t="s">
        <v>113</v>
      </c>
      <c r="D55" s="71"/>
      <c r="E55" s="62">
        <v>10</v>
      </c>
      <c r="F55" s="54" t="s">
        <v>51</v>
      </c>
      <c r="G55" s="65"/>
      <c r="H55" s="66"/>
      <c r="I55" s="66"/>
      <c r="J55" s="66"/>
      <c r="K55" s="67"/>
      <c r="L55" s="21"/>
    </row>
    <row r="56" spans="1:12" s="2" customFormat="1" ht="12" customHeight="1">
      <c r="A56" s="21"/>
      <c r="B56" s="63" t="s">
        <v>44</v>
      </c>
      <c r="C56" s="70" t="s">
        <v>122</v>
      </c>
      <c r="D56" s="71"/>
      <c r="E56" s="59">
        <v>33</v>
      </c>
      <c r="F56" s="59" t="s">
        <v>51</v>
      </c>
      <c r="G56" s="33">
        <v>0</v>
      </c>
      <c r="H56" s="33">
        <f aca="true" t="shared" si="0" ref="H56:H61">E56*G56</f>
        <v>0</v>
      </c>
      <c r="I56" s="33">
        <f aca="true" t="shared" si="1" ref="I56:I61">G56*20/100</f>
        <v>0</v>
      </c>
      <c r="J56" s="33">
        <f aca="true" t="shared" si="2" ref="J56:J61">E56*I56</f>
        <v>0</v>
      </c>
      <c r="K56" s="40">
        <f aca="true" t="shared" si="3" ref="K56:K61">H56+J56</f>
        <v>0</v>
      </c>
      <c r="L56" s="21"/>
    </row>
    <row r="57" spans="1:12" s="2" customFormat="1" ht="12" customHeight="1">
      <c r="A57" s="21"/>
      <c r="B57" s="60" t="s">
        <v>94</v>
      </c>
      <c r="C57" s="70" t="s">
        <v>121</v>
      </c>
      <c r="D57" s="71"/>
      <c r="E57" s="54">
        <v>15</v>
      </c>
      <c r="F57" s="59" t="s">
        <v>51</v>
      </c>
      <c r="G57" s="33">
        <v>0</v>
      </c>
      <c r="H57" s="33">
        <f t="shared" si="0"/>
        <v>0</v>
      </c>
      <c r="I57" s="33">
        <f t="shared" si="1"/>
        <v>0</v>
      </c>
      <c r="J57" s="33">
        <f t="shared" si="2"/>
        <v>0</v>
      </c>
      <c r="K57" s="40">
        <f t="shared" si="3"/>
        <v>0</v>
      </c>
      <c r="L57" s="21"/>
    </row>
    <row r="58" spans="1:12" s="2" customFormat="1" ht="12" customHeight="1">
      <c r="A58" s="21"/>
      <c r="B58" s="63" t="s">
        <v>95</v>
      </c>
      <c r="C58" s="70" t="s">
        <v>120</v>
      </c>
      <c r="D58" s="71"/>
      <c r="E58" s="54">
        <v>29</v>
      </c>
      <c r="F58" s="59" t="s">
        <v>51</v>
      </c>
      <c r="G58" s="33">
        <v>0</v>
      </c>
      <c r="H58" s="33">
        <f t="shared" si="0"/>
        <v>0</v>
      </c>
      <c r="I58" s="33">
        <f t="shared" si="1"/>
        <v>0</v>
      </c>
      <c r="J58" s="33">
        <f t="shared" si="2"/>
        <v>0</v>
      </c>
      <c r="K58" s="40">
        <f t="shared" si="3"/>
        <v>0</v>
      </c>
      <c r="L58" s="21"/>
    </row>
    <row r="59" spans="1:12" s="2" customFormat="1" ht="12" customHeight="1">
      <c r="A59" s="21"/>
      <c r="B59" s="60" t="s">
        <v>96</v>
      </c>
      <c r="C59" s="70" t="s">
        <v>115</v>
      </c>
      <c r="D59" s="71"/>
      <c r="E59" s="54">
        <v>57</v>
      </c>
      <c r="F59" s="59" t="s">
        <v>51</v>
      </c>
      <c r="G59" s="33">
        <v>0</v>
      </c>
      <c r="H59" s="33">
        <f t="shared" si="0"/>
        <v>0</v>
      </c>
      <c r="I59" s="33">
        <f t="shared" si="1"/>
        <v>0</v>
      </c>
      <c r="J59" s="33">
        <f t="shared" si="2"/>
        <v>0</v>
      </c>
      <c r="K59" s="40">
        <f t="shared" si="3"/>
        <v>0</v>
      </c>
      <c r="L59" s="21"/>
    </row>
    <row r="60" spans="1:12" s="2" customFormat="1" ht="12" customHeight="1">
      <c r="A60" s="21"/>
      <c r="B60" s="63" t="s">
        <v>142</v>
      </c>
      <c r="C60" s="70" t="s">
        <v>114</v>
      </c>
      <c r="D60" s="71"/>
      <c r="E60" s="54">
        <v>46</v>
      </c>
      <c r="F60" s="59" t="s">
        <v>51</v>
      </c>
      <c r="G60" s="33">
        <v>0</v>
      </c>
      <c r="H60" s="33">
        <f aca="true" t="shared" si="4" ref="H60">E60*G60</f>
        <v>0</v>
      </c>
      <c r="I60" s="33">
        <f aca="true" t="shared" si="5" ref="I60">G60*20/100</f>
        <v>0</v>
      </c>
      <c r="J60" s="33">
        <f aca="true" t="shared" si="6" ref="J60">E60*I60</f>
        <v>0</v>
      </c>
      <c r="K60" s="40">
        <f aca="true" t="shared" si="7" ref="K60">H60+J60</f>
        <v>0</v>
      </c>
      <c r="L60" s="21"/>
    </row>
    <row r="61" spans="1:12" s="2" customFormat="1" ht="12" customHeight="1">
      <c r="A61" s="21"/>
      <c r="B61" s="60" t="s">
        <v>143</v>
      </c>
      <c r="C61" s="70" t="s">
        <v>117</v>
      </c>
      <c r="D61" s="71"/>
      <c r="E61" s="59">
        <v>24</v>
      </c>
      <c r="F61" s="59" t="s">
        <v>51</v>
      </c>
      <c r="G61" s="33">
        <v>0</v>
      </c>
      <c r="H61" s="33">
        <f t="shared" si="0"/>
        <v>0</v>
      </c>
      <c r="I61" s="33">
        <f t="shared" si="1"/>
        <v>0</v>
      </c>
      <c r="J61" s="33">
        <f t="shared" si="2"/>
        <v>0</v>
      </c>
      <c r="K61" s="40">
        <f t="shared" si="3"/>
        <v>0</v>
      </c>
      <c r="L61" s="21"/>
    </row>
    <row r="62" spans="1:12" s="2" customFormat="1" ht="12" customHeight="1">
      <c r="A62" s="21"/>
      <c r="B62" s="63" t="s">
        <v>144</v>
      </c>
      <c r="C62" s="70" t="s">
        <v>116</v>
      </c>
      <c r="D62" s="71"/>
      <c r="E62" s="59">
        <v>6</v>
      </c>
      <c r="F62" s="59" t="s">
        <v>51</v>
      </c>
      <c r="G62" s="33">
        <v>0</v>
      </c>
      <c r="H62" s="33">
        <f aca="true" t="shared" si="8" ref="H62">E62*G62</f>
        <v>0</v>
      </c>
      <c r="I62" s="33">
        <f aca="true" t="shared" si="9" ref="I62">G62*20/100</f>
        <v>0</v>
      </c>
      <c r="J62" s="33">
        <f aca="true" t="shared" si="10" ref="J62">E62*I62</f>
        <v>0</v>
      </c>
      <c r="K62" s="40">
        <f aca="true" t="shared" si="11" ref="K62">H62+J62</f>
        <v>0</v>
      </c>
      <c r="L62" s="21"/>
    </row>
    <row r="63" spans="1:12" s="2" customFormat="1" ht="12" customHeight="1">
      <c r="A63" s="21"/>
      <c r="B63" s="60" t="s">
        <v>145</v>
      </c>
      <c r="C63" s="70" t="s">
        <v>118</v>
      </c>
      <c r="D63" s="71"/>
      <c r="E63" s="59">
        <v>23</v>
      </c>
      <c r="F63" s="59" t="s">
        <v>51</v>
      </c>
      <c r="G63" s="33">
        <v>0</v>
      </c>
      <c r="H63" s="33">
        <f aca="true" t="shared" si="12" ref="H63">E63*G63</f>
        <v>0</v>
      </c>
      <c r="I63" s="33">
        <f aca="true" t="shared" si="13" ref="I63">G63*20/100</f>
        <v>0</v>
      </c>
      <c r="J63" s="33">
        <f aca="true" t="shared" si="14" ref="J63">E63*I63</f>
        <v>0</v>
      </c>
      <c r="K63" s="40">
        <f aca="true" t="shared" si="15" ref="K63">H63+J63</f>
        <v>0</v>
      </c>
      <c r="L63" s="21"/>
    </row>
    <row r="64" spans="1:12" s="2" customFormat="1" ht="12" customHeight="1">
      <c r="A64" s="21"/>
      <c r="B64" s="63" t="s">
        <v>146</v>
      </c>
      <c r="C64" s="70" t="s">
        <v>119</v>
      </c>
      <c r="D64" s="71"/>
      <c r="E64" s="59">
        <v>41</v>
      </c>
      <c r="F64" s="59" t="s">
        <v>51</v>
      </c>
      <c r="G64" s="33">
        <v>0</v>
      </c>
      <c r="H64" s="33">
        <f aca="true" t="shared" si="16" ref="H64">E64*G64</f>
        <v>0</v>
      </c>
      <c r="I64" s="33">
        <f aca="true" t="shared" si="17" ref="I64">G64*20/100</f>
        <v>0</v>
      </c>
      <c r="J64" s="33">
        <f aca="true" t="shared" si="18" ref="J64">E64*I64</f>
        <v>0</v>
      </c>
      <c r="K64" s="40">
        <f aca="true" t="shared" si="19" ref="K64">H64+J64</f>
        <v>0</v>
      </c>
      <c r="L64" s="21"/>
    </row>
    <row r="65" spans="1:12" s="2" customFormat="1" ht="12" customHeight="1">
      <c r="A65" s="21"/>
      <c r="B65" s="43"/>
      <c r="C65" s="74" t="s">
        <v>10</v>
      </c>
      <c r="D65" s="75"/>
      <c r="E65" s="44"/>
      <c r="F65" s="44"/>
      <c r="G65" s="45"/>
      <c r="H65" s="46">
        <f>SUM(H53:H61)</f>
        <v>0</v>
      </c>
      <c r="I65" s="46"/>
      <c r="J65" s="46">
        <f>SUM(J53:J61)</f>
        <v>0</v>
      </c>
      <c r="K65" s="47">
        <f>SUM(K53:K61)</f>
        <v>0</v>
      </c>
      <c r="L65" s="21"/>
    </row>
    <row r="66" spans="1:12" s="2" customFormat="1" ht="12" customHeight="1">
      <c r="A66" s="21"/>
      <c r="B66" s="48"/>
      <c r="C66" s="72"/>
      <c r="D66" s="73"/>
      <c r="E66" s="49"/>
      <c r="F66" s="49"/>
      <c r="G66" s="50"/>
      <c r="H66" s="51"/>
      <c r="I66" s="51"/>
      <c r="J66" s="51"/>
      <c r="K66" s="52"/>
      <c r="L66" s="21"/>
    </row>
    <row r="67" spans="1:12" s="2" customFormat="1" ht="12" customHeight="1">
      <c r="A67" s="21"/>
      <c r="B67" s="24" t="s">
        <v>45</v>
      </c>
      <c r="C67" s="76" t="s">
        <v>59</v>
      </c>
      <c r="D67" s="77"/>
      <c r="E67" s="25"/>
      <c r="F67" s="25"/>
      <c r="G67" s="26"/>
      <c r="H67" s="26"/>
      <c r="I67" s="26"/>
      <c r="J67" s="26"/>
      <c r="K67" s="26"/>
      <c r="L67" s="21"/>
    </row>
    <row r="68" spans="1:12" s="2" customFormat="1" ht="24" customHeight="1">
      <c r="A68" s="21"/>
      <c r="B68" s="31"/>
      <c r="C68" s="78" t="s">
        <v>62</v>
      </c>
      <c r="D68" s="79"/>
      <c r="E68" s="32"/>
      <c r="F68" s="32"/>
      <c r="G68" s="33"/>
      <c r="H68" s="33"/>
      <c r="I68" s="33"/>
      <c r="J68" s="33"/>
      <c r="K68" s="40"/>
      <c r="L68" s="21"/>
    </row>
    <row r="69" spans="1:12" s="2" customFormat="1" ht="12" customHeight="1">
      <c r="A69" s="21"/>
      <c r="B69" s="31" t="s">
        <v>46</v>
      </c>
      <c r="C69" s="78" t="s">
        <v>129</v>
      </c>
      <c r="D69" s="79"/>
      <c r="E69" s="32">
        <v>26</v>
      </c>
      <c r="F69" s="32" t="s">
        <v>51</v>
      </c>
      <c r="G69" s="33">
        <v>0</v>
      </c>
      <c r="H69" s="33">
        <f aca="true" t="shared" si="20" ref="H69">E69*G69</f>
        <v>0</v>
      </c>
      <c r="I69" s="33">
        <f aca="true" t="shared" si="21" ref="I69">G69*20/100</f>
        <v>0</v>
      </c>
      <c r="J69" s="33">
        <f aca="true" t="shared" si="22" ref="J69">E69*I69</f>
        <v>0</v>
      </c>
      <c r="K69" s="40">
        <f aca="true" t="shared" si="23" ref="K69">H69+J69</f>
        <v>0</v>
      </c>
      <c r="L69" s="21"/>
    </row>
    <row r="70" spans="1:12" s="2" customFormat="1" ht="12" customHeight="1">
      <c r="A70" s="21"/>
      <c r="B70" s="31" t="s">
        <v>47</v>
      </c>
      <c r="C70" s="78" t="s">
        <v>130</v>
      </c>
      <c r="D70" s="79"/>
      <c r="E70" s="32">
        <v>14</v>
      </c>
      <c r="F70" s="32" t="s">
        <v>51</v>
      </c>
      <c r="G70" s="33">
        <v>0</v>
      </c>
      <c r="H70" s="33">
        <f aca="true" t="shared" si="24" ref="H70">E70*G70</f>
        <v>0</v>
      </c>
      <c r="I70" s="33">
        <f aca="true" t="shared" si="25" ref="I70">G70*20/100</f>
        <v>0</v>
      </c>
      <c r="J70" s="33">
        <f aca="true" t="shared" si="26" ref="J70">E70*I70</f>
        <v>0</v>
      </c>
      <c r="K70" s="40">
        <f aca="true" t="shared" si="27" ref="K70">H70+J70</f>
        <v>0</v>
      </c>
      <c r="L70" s="21"/>
    </row>
    <row r="71" spans="1:12" s="2" customFormat="1" ht="22.5" customHeight="1">
      <c r="A71" s="21"/>
      <c r="B71" s="31"/>
      <c r="C71" s="78" t="s">
        <v>123</v>
      </c>
      <c r="D71" s="79"/>
      <c r="E71" s="32"/>
      <c r="F71" s="32"/>
      <c r="G71" s="33"/>
      <c r="H71" s="33"/>
      <c r="I71" s="33"/>
      <c r="J71" s="33"/>
      <c r="K71" s="40"/>
      <c r="L71" s="21"/>
    </row>
    <row r="72" spans="1:12" s="2" customFormat="1" ht="12" customHeight="1">
      <c r="A72" s="21"/>
      <c r="B72" s="31" t="s">
        <v>97</v>
      </c>
      <c r="C72" s="70" t="s">
        <v>124</v>
      </c>
      <c r="D72" s="71"/>
      <c r="E72" s="32">
        <v>12</v>
      </c>
      <c r="F72" s="32" t="s">
        <v>51</v>
      </c>
      <c r="G72" s="33">
        <v>0</v>
      </c>
      <c r="H72" s="33">
        <f aca="true" t="shared" si="28" ref="H72:H75">E72*G72</f>
        <v>0</v>
      </c>
      <c r="I72" s="33">
        <f aca="true" t="shared" si="29" ref="I72:I77">G72*20/100</f>
        <v>0</v>
      </c>
      <c r="J72" s="33">
        <f aca="true" t="shared" si="30" ref="J72:J77">E72*I72</f>
        <v>0</v>
      </c>
      <c r="K72" s="40">
        <f aca="true" t="shared" si="31" ref="K72:K75">H72+J72</f>
        <v>0</v>
      </c>
      <c r="L72" s="21"/>
    </row>
    <row r="73" spans="1:12" s="2" customFormat="1" ht="12" customHeight="1">
      <c r="A73" s="21"/>
      <c r="B73" s="31" t="s">
        <v>147</v>
      </c>
      <c r="C73" s="70" t="s">
        <v>125</v>
      </c>
      <c r="D73" s="71"/>
      <c r="E73" s="32">
        <v>35</v>
      </c>
      <c r="F73" s="32" t="s">
        <v>51</v>
      </c>
      <c r="G73" s="33">
        <v>0</v>
      </c>
      <c r="H73" s="33">
        <f aca="true" t="shared" si="32" ref="H73:H74">E73*G73</f>
        <v>0</v>
      </c>
      <c r="I73" s="33">
        <f t="shared" si="29"/>
        <v>0</v>
      </c>
      <c r="J73" s="33">
        <f t="shared" si="30"/>
        <v>0</v>
      </c>
      <c r="K73" s="40">
        <f aca="true" t="shared" si="33" ref="K73:K74">H73+J73</f>
        <v>0</v>
      </c>
      <c r="L73" s="21"/>
    </row>
    <row r="74" spans="1:12" s="2" customFormat="1" ht="12" customHeight="1">
      <c r="A74" s="21"/>
      <c r="B74" s="31" t="s">
        <v>148</v>
      </c>
      <c r="C74" s="70" t="s">
        <v>92</v>
      </c>
      <c r="D74" s="71"/>
      <c r="E74" s="32">
        <v>17</v>
      </c>
      <c r="F74" s="32" t="s">
        <v>51</v>
      </c>
      <c r="G74" s="33">
        <v>0</v>
      </c>
      <c r="H74" s="33">
        <f t="shared" si="32"/>
        <v>0</v>
      </c>
      <c r="I74" s="33">
        <f t="shared" si="29"/>
        <v>0</v>
      </c>
      <c r="J74" s="33">
        <f t="shared" si="30"/>
        <v>0</v>
      </c>
      <c r="K74" s="40">
        <f t="shared" si="33"/>
        <v>0</v>
      </c>
      <c r="L74" s="21"/>
    </row>
    <row r="75" spans="1:12" s="2" customFormat="1" ht="12" customHeight="1">
      <c r="A75" s="21"/>
      <c r="B75" s="31" t="s">
        <v>149</v>
      </c>
      <c r="C75" s="70" t="s">
        <v>126</v>
      </c>
      <c r="D75" s="71"/>
      <c r="E75" s="32">
        <v>31</v>
      </c>
      <c r="F75" s="32" t="s">
        <v>51</v>
      </c>
      <c r="G75" s="33">
        <v>0</v>
      </c>
      <c r="H75" s="33">
        <f t="shared" si="28"/>
        <v>0</v>
      </c>
      <c r="I75" s="33">
        <f t="shared" si="29"/>
        <v>0</v>
      </c>
      <c r="J75" s="33">
        <f t="shared" si="30"/>
        <v>0</v>
      </c>
      <c r="K75" s="40">
        <f t="shared" si="31"/>
        <v>0</v>
      </c>
      <c r="L75" s="21"/>
    </row>
    <row r="76" spans="1:12" s="2" customFormat="1" ht="14.1" customHeight="1">
      <c r="A76" s="21"/>
      <c r="B76" s="31" t="s">
        <v>150</v>
      </c>
      <c r="C76" s="70" t="s">
        <v>127</v>
      </c>
      <c r="D76" s="71"/>
      <c r="E76" s="32">
        <v>59</v>
      </c>
      <c r="F76" s="32" t="s">
        <v>51</v>
      </c>
      <c r="G76" s="33">
        <v>0</v>
      </c>
      <c r="H76" s="33">
        <f aca="true" t="shared" si="34" ref="H76">E76*G76</f>
        <v>0</v>
      </c>
      <c r="I76" s="33">
        <f t="shared" si="29"/>
        <v>0</v>
      </c>
      <c r="J76" s="33">
        <f t="shared" si="30"/>
        <v>0</v>
      </c>
      <c r="K76" s="40">
        <f aca="true" t="shared" si="35" ref="K76">H76+J76</f>
        <v>0</v>
      </c>
      <c r="L76" s="21"/>
    </row>
    <row r="77" spans="1:12" s="2" customFormat="1" ht="14.1" customHeight="1">
      <c r="A77" s="21"/>
      <c r="B77" s="31" t="s">
        <v>151</v>
      </c>
      <c r="C77" s="70" t="s">
        <v>128</v>
      </c>
      <c r="D77" s="71"/>
      <c r="E77" s="32">
        <v>48</v>
      </c>
      <c r="F77" s="32" t="s">
        <v>51</v>
      </c>
      <c r="G77" s="33">
        <v>0</v>
      </c>
      <c r="H77" s="33">
        <f aca="true" t="shared" si="36" ref="H77">E77*G77</f>
        <v>0</v>
      </c>
      <c r="I77" s="33">
        <f t="shared" si="29"/>
        <v>0</v>
      </c>
      <c r="J77" s="33">
        <f t="shared" si="30"/>
        <v>0</v>
      </c>
      <c r="K77" s="40">
        <f aca="true" t="shared" si="37" ref="K77">H77+J77</f>
        <v>0</v>
      </c>
      <c r="L77" s="21"/>
    </row>
    <row r="78" spans="1:12" s="2" customFormat="1" ht="14.1" customHeight="1">
      <c r="A78" s="21"/>
      <c r="B78" s="31"/>
      <c r="C78" s="68"/>
      <c r="D78" s="69"/>
      <c r="E78" s="32"/>
      <c r="F78" s="32"/>
      <c r="G78" s="33"/>
      <c r="H78" s="33"/>
      <c r="I78" s="33"/>
      <c r="J78" s="33"/>
      <c r="K78" s="40"/>
      <c r="L78" s="21"/>
    </row>
    <row r="79" spans="1:12" s="2" customFormat="1" ht="14.1" customHeight="1">
      <c r="A79" s="21"/>
      <c r="B79" s="43"/>
      <c r="C79" s="74" t="s">
        <v>10</v>
      </c>
      <c r="D79" s="75"/>
      <c r="E79" s="44"/>
      <c r="F79" s="44"/>
      <c r="G79" s="45"/>
      <c r="H79" s="46">
        <f>SUM(H68:H76)</f>
        <v>0</v>
      </c>
      <c r="I79" s="46"/>
      <c r="J79" s="46">
        <f>SUM(J68:J76)</f>
        <v>0</v>
      </c>
      <c r="K79" s="64">
        <f>SUM(K68:K76)</f>
        <v>0</v>
      </c>
      <c r="L79" s="21"/>
    </row>
    <row r="80" spans="1:12" s="2" customFormat="1" ht="14.1" customHeight="1">
      <c r="A80" s="21"/>
      <c r="B80" s="48"/>
      <c r="C80" s="72"/>
      <c r="D80" s="73"/>
      <c r="E80" s="49"/>
      <c r="F80" s="49"/>
      <c r="G80" s="50"/>
      <c r="H80" s="51"/>
      <c r="I80" s="51"/>
      <c r="J80" s="51"/>
      <c r="K80" s="52"/>
      <c r="L80" s="23"/>
    </row>
    <row r="81" spans="1:12" s="2" customFormat="1" ht="14.1" customHeight="1">
      <c r="A81" s="21"/>
      <c r="B81" s="24" t="s">
        <v>48</v>
      </c>
      <c r="C81" s="76" t="s">
        <v>139</v>
      </c>
      <c r="D81" s="76"/>
      <c r="E81" s="25"/>
      <c r="F81" s="25"/>
      <c r="G81" s="26"/>
      <c r="H81" s="26"/>
      <c r="I81" s="26"/>
      <c r="J81" s="26"/>
      <c r="K81" s="26"/>
      <c r="L81" s="21"/>
    </row>
    <row r="82" spans="1:12" s="2" customFormat="1" ht="14.1" customHeight="1">
      <c r="A82" s="21"/>
      <c r="B82" s="31" t="s">
        <v>49</v>
      </c>
      <c r="C82" s="80" t="s">
        <v>135</v>
      </c>
      <c r="D82" s="81"/>
      <c r="E82" s="32">
        <v>0.6</v>
      </c>
      <c r="F82" s="32" t="s">
        <v>136</v>
      </c>
      <c r="G82" s="33">
        <v>0</v>
      </c>
      <c r="H82" s="33">
        <f>E82*G82</f>
        <v>0</v>
      </c>
      <c r="I82" s="33">
        <f>G82*20/100</f>
        <v>0</v>
      </c>
      <c r="J82" s="33">
        <f>E82*I82</f>
        <v>0</v>
      </c>
      <c r="K82" s="34">
        <f>H82+J82</f>
        <v>0</v>
      </c>
      <c r="L82" s="23"/>
    </row>
    <row r="83" spans="1:12" s="2" customFormat="1" ht="14.1" customHeight="1">
      <c r="A83" s="21"/>
      <c r="B83" s="31" t="s">
        <v>132</v>
      </c>
      <c r="C83" s="80" t="s">
        <v>137</v>
      </c>
      <c r="D83" s="81"/>
      <c r="E83" s="32">
        <v>12</v>
      </c>
      <c r="F83" s="32" t="s">
        <v>51</v>
      </c>
      <c r="G83" s="33">
        <v>0</v>
      </c>
      <c r="H83" s="33">
        <f>E83*G83</f>
        <v>0</v>
      </c>
      <c r="I83" s="33">
        <f>G83*20/100</f>
        <v>0</v>
      </c>
      <c r="J83" s="33">
        <f>E83*I83</f>
        <v>0</v>
      </c>
      <c r="K83" s="34">
        <f>H83+J83</f>
        <v>0</v>
      </c>
      <c r="L83" s="23"/>
    </row>
    <row r="84" spans="1:12" s="2" customFormat="1" ht="14.1" customHeight="1">
      <c r="A84" s="21"/>
      <c r="B84" s="31" t="s">
        <v>152</v>
      </c>
      <c r="C84" s="80" t="s">
        <v>138</v>
      </c>
      <c r="D84" s="81"/>
      <c r="E84" s="32">
        <v>250</v>
      </c>
      <c r="F84" s="32" t="s">
        <v>50</v>
      </c>
      <c r="G84" s="33">
        <v>0</v>
      </c>
      <c r="H84" s="33">
        <f>E84*G84</f>
        <v>0</v>
      </c>
      <c r="I84" s="33">
        <f>G84*20/100</f>
        <v>0</v>
      </c>
      <c r="J84" s="33">
        <f>E84*I84</f>
        <v>0</v>
      </c>
      <c r="K84" s="34">
        <f>H84+J84</f>
        <v>0</v>
      </c>
      <c r="L84" s="23"/>
    </row>
    <row r="85" spans="1:12" s="2" customFormat="1" ht="14.1" customHeight="1">
      <c r="A85" s="21"/>
      <c r="B85" s="31" t="s">
        <v>153</v>
      </c>
      <c r="C85" s="80" t="s">
        <v>162</v>
      </c>
      <c r="D85" s="81"/>
      <c r="E85" s="32">
        <v>11</v>
      </c>
      <c r="F85" s="32" t="s">
        <v>4</v>
      </c>
      <c r="G85" s="33">
        <v>0</v>
      </c>
      <c r="H85" s="33">
        <f>E85*G85</f>
        <v>0</v>
      </c>
      <c r="I85" s="33">
        <f>G85*20/100</f>
        <v>0</v>
      </c>
      <c r="J85" s="33">
        <f>E85*I85</f>
        <v>0</v>
      </c>
      <c r="K85" s="34">
        <f>H85+J85</f>
        <v>0</v>
      </c>
      <c r="L85" s="23"/>
    </row>
    <row r="86" spans="1:12" s="2" customFormat="1" ht="14.1" customHeight="1">
      <c r="A86" s="21"/>
      <c r="B86" s="31" t="s">
        <v>160</v>
      </c>
      <c r="C86" s="80" t="s">
        <v>161</v>
      </c>
      <c r="D86" s="81"/>
      <c r="E86" s="32">
        <v>23</v>
      </c>
      <c r="F86" s="32" t="s">
        <v>4</v>
      </c>
      <c r="G86" s="33">
        <v>0</v>
      </c>
      <c r="H86" s="33">
        <f>E86*G86</f>
        <v>0</v>
      </c>
      <c r="I86" s="33">
        <f>G86*20/100</f>
        <v>0</v>
      </c>
      <c r="J86" s="33">
        <f>E86*I86</f>
        <v>0</v>
      </c>
      <c r="K86" s="34">
        <f>H86+J86</f>
        <v>0</v>
      </c>
      <c r="L86" s="23"/>
    </row>
    <row r="87" spans="1:12" s="2" customFormat="1" ht="14.1" customHeight="1">
      <c r="A87" s="21"/>
      <c r="B87" s="43"/>
      <c r="C87" s="74" t="s">
        <v>10</v>
      </c>
      <c r="D87" s="75"/>
      <c r="E87" s="44"/>
      <c r="F87" s="44"/>
      <c r="G87" s="45"/>
      <c r="H87" s="46">
        <f>SUM(H75:H83)</f>
        <v>0</v>
      </c>
      <c r="I87" s="46"/>
      <c r="J87" s="46">
        <f>SUM(J75:J83)</f>
        <v>0</v>
      </c>
      <c r="K87" s="64">
        <f>SUM(K75:K83)</f>
        <v>0</v>
      </c>
      <c r="L87" s="23"/>
    </row>
    <row r="88" spans="1:12" s="2" customFormat="1" ht="14.1" customHeight="1">
      <c r="A88" s="21"/>
      <c r="B88" s="48"/>
      <c r="C88" s="72"/>
      <c r="D88" s="73"/>
      <c r="E88" s="49"/>
      <c r="F88" s="49"/>
      <c r="G88" s="50"/>
      <c r="H88" s="51"/>
      <c r="I88" s="51"/>
      <c r="J88" s="51"/>
      <c r="K88" s="52"/>
      <c r="L88" s="23"/>
    </row>
    <row r="89" spans="1:12" s="2" customFormat="1" ht="14.1" customHeight="1">
      <c r="A89" s="21"/>
      <c r="B89" s="24" t="s">
        <v>52</v>
      </c>
      <c r="C89" s="76" t="s">
        <v>69</v>
      </c>
      <c r="D89" s="76"/>
      <c r="E89" s="25"/>
      <c r="F89" s="25"/>
      <c r="G89" s="26"/>
      <c r="H89" s="26"/>
      <c r="I89" s="26"/>
      <c r="J89" s="26"/>
      <c r="K89" s="26"/>
      <c r="L89" s="21"/>
    </row>
    <row r="90" spans="1:12" s="2" customFormat="1" ht="14.1" customHeight="1">
      <c r="A90" s="21"/>
      <c r="B90" s="31" t="s">
        <v>98</v>
      </c>
      <c r="C90" s="80" t="s">
        <v>70</v>
      </c>
      <c r="D90" s="81"/>
      <c r="E90" s="32">
        <v>45</v>
      </c>
      <c r="F90" s="32" t="s">
        <v>50</v>
      </c>
      <c r="G90" s="33">
        <v>0</v>
      </c>
      <c r="H90" s="33">
        <f>E90*G90</f>
        <v>0</v>
      </c>
      <c r="I90" s="33">
        <f>G90*20/100</f>
        <v>0</v>
      </c>
      <c r="J90" s="33">
        <f>E90*I90</f>
        <v>0</v>
      </c>
      <c r="K90" s="34">
        <f>H90+J90</f>
        <v>0</v>
      </c>
      <c r="L90" s="21"/>
    </row>
    <row r="91" spans="1:12" s="2" customFormat="1" ht="14.1" customHeight="1">
      <c r="A91" s="21"/>
      <c r="B91" s="31" t="s">
        <v>154</v>
      </c>
      <c r="C91" s="80" t="s">
        <v>133</v>
      </c>
      <c r="D91" s="81"/>
      <c r="E91" s="32">
        <v>10</v>
      </c>
      <c r="F91" s="32" t="s">
        <v>50</v>
      </c>
      <c r="G91" s="33">
        <v>0</v>
      </c>
      <c r="H91" s="33">
        <f>E91*G91</f>
        <v>0</v>
      </c>
      <c r="I91" s="33">
        <f>G91*20/100</f>
        <v>0</v>
      </c>
      <c r="J91" s="33">
        <f>E91*I91</f>
        <v>0</v>
      </c>
      <c r="K91" s="34">
        <f>H91+J91</f>
        <v>0</v>
      </c>
      <c r="L91" s="21"/>
    </row>
    <row r="92" spans="1:12" s="2" customFormat="1" ht="14.1" customHeight="1">
      <c r="A92" s="21"/>
      <c r="B92" s="43"/>
      <c r="C92" s="92" t="s">
        <v>10</v>
      </c>
      <c r="D92" s="93"/>
      <c r="E92" s="44"/>
      <c r="F92" s="44"/>
      <c r="G92" s="45"/>
      <c r="H92" s="46">
        <f>SUM(H90:H90)</f>
        <v>0</v>
      </c>
      <c r="I92" s="46"/>
      <c r="J92" s="46">
        <f>SUM(J90:J90)</f>
        <v>0</v>
      </c>
      <c r="K92" s="47">
        <f>SUM(K90:K90)</f>
        <v>0</v>
      </c>
      <c r="L92" s="21"/>
    </row>
    <row r="93" spans="1:12" s="2" customFormat="1" ht="14.1" customHeight="1">
      <c r="A93" s="21"/>
      <c r="B93" s="48"/>
      <c r="C93" s="86"/>
      <c r="D93" s="87"/>
      <c r="E93" s="49"/>
      <c r="F93" s="49"/>
      <c r="G93" s="50"/>
      <c r="H93" s="51"/>
      <c r="I93" s="51"/>
      <c r="J93" s="51"/>
      <c r="K93" s="52"/>
      <c r="L93" s="21"/>
    </row>
    <row r="94" spans="1:12" s="2" customFormat="1" ht="14.1" customHeight="1">
      <c r="A94" s="21"/>
      <c r="B94" s="24" t="s">
        <v>55</v>
      </c>
      <c r="C94" s="76" t="s">
        <v>64</v>
      </c>
      <c r="D94" s="76"/>
      <c r="E94" s="25"/>
      <c r="F94" s="25"/>
      <c r="G94" s="26"/>
      <c r="H94" s="26"/>
      <c r="I94" s="26"/>
      <c r="J94" s="26"/>
      <c r="K94" s="26"/>
      <c r="L94" s="21"/>
    </row>
    <row r="95" spans="1:12" s="2" customFormat="1" ht="14.1" customHeight="1">
      <c r="A95" s="21"/>
      <c r="B95" s="31" t="s">
        <v>56</v>
      </c>
      <c r="C95" s="94" t="s">
        <v>63</v>
      </c>
      <c r="D95" s="95"/>
      <c r="E95" s="32">
        <v>30</v>
      </c>
      <c r="F95" s="32" t="s">
        <v>75</v>
      </c>
      <c r="G95" s="33">
        <v>0</v>
      </c>
      <c r="H95" s="33">
        <f>E95*G95</f>
        <v>0</v>
      </c>
      <c r="I95" s="33">
        <f>G95*20/100</f>
        <v>0</v>
      </c>
      <c r="J95" s="33">
        <f>E95*I95</f>
        <v>0</v>
      </c>
      <c r="K95" s="34">
        <f>H95+J95</f>
        <v>0</v>
      </c>
      <c r="L95" s="21"/>
    </row>
    <row r="96" spans="1:12" s="2" customFormat="1" ht="14.1" customHeight="1">
      <c r="A96" s="21"/>
      <c r="B96" s="35"/>
      <c r="C96" s="82"/>
      <c r="D96" s="83"/>
      <c r="E96" s="36"/>
      <c r="F96" s="36"/>
      <c r="G96" s="37"/>
      <c r="H96" s="38"/>
      <c r="I96" s="37"/>
      <c r="J96" s="38"/>
      <c r="K96" s="39"/>
      <c r="L96" s="21"/>
    </row>
    <row r="97" spans="1:12" s="2" customFormat="1" ht="14.1" customHeight="1">
      <c r="A97" s="21"/>
      <c r="B97" s="43"/>
      <c r="C97" s="92" t="s">
        <v>10</v>
      </c>
      <c r="D97" s="93"/>
      <c r="E97" s="44"/>
      <c r="F97" s="44"/>
      <c r="G97" s="45"/>
      <c r="H97" s="46">
        <f>SUM(H95:H96)</f>
        <v>0</v>
      </c>
      <c r="I97" s="46"/>
      <c r="J97" s="46">
        <f>SUM(J95:J96)</f>
        <v>0</v>
      </c>
      <c r="K97" s="47">
        <f>H97+J97</f>
        <v>0</v>
      </c>
      <c r="L97" s="21"/>
    </row>
    <row r="98" spans="1:12" s="2" customFormat="1" ht="14.1" customHeight="1">
      <c r="A98" s="21"/>
      <c r="B98" s="48"/>
      <c r="C98" s="86"/>
      <c r="D98" s="87"/>
      <c r="E98" s="49"/>
      <c r="F98" s="49"/>
      <c r="G98" s="50"/>
      <c r="H98" s="51"/>
      <c r="I98" s="51"/>
      <c r="J98" s="51"/>
      <c r="K98" s="52"/>
      <c r="L98" s="23"/>
    </row>
    <row r="99" spans="1:12" s="2" customFormat="1" ht="12" customHeight="1">
      <c r="A99" s="21"/>
      <c r="B99" s="24" t="s">
        <v>58</v>
      </c>
      <c r="C99" s="76" t="s">
        <v>71</v>
      </c>
      <c r="D99" s="77"/>
      <c r="E99" s="57"/>
      <c r="F99" s="57"/>
      <c r="G99" s="58"/>
      <c r="H99" s="58"/>
      <c r="I99" s="58"/>
      <c r="J99" s="58"/>
      <c r="K99" s="58"/>
      <c r="L99" s="21"/>
    </row>
    <row r="100" spans="1:12" s="2" customFormat="1" ht="12" customHeight="1">
      <c r="A100" s="21"/>
      <c r="B100" s="31" t="s">
        <v>60</v>
      </c>
      <c r="C100" s="90" t="s">
        <v>79</v>
      </c>
      <c r="D100" s="91"/>
      <c r="E100" s="32">
        <v>1</v>
      </c>
      <c r="F100" s="32" t="s">
        <v>74</v>
      </c>
      <c r="G100" s="33">
        <v>0</v>
      </c>
      <c r="H100" s="33">
        <f>E100*G100</f>
        <v>0</v>
      </c>
      <c r="I100" s="33">
        <v>0</v>
      </c>
      <c r="J100" s="33">
        <f>E100*I100</f>
        <v>0</v>
      </c>
      <c r="K100" s="34">
        <f>H100+J100</f>
        <v>0</v>
      </c>
      <c r="L100" s="21"/>
    </row>
    <row r="101" spans="1:12" s="2" customFormat="1" ht="12" customHeight="1">
      <c r="A101" s="21"/>
      <c r="B101" s="35"/>
      <c r="C101" s="82" t="s">
        <v>134</v>
      </c>
      <c r="D101" s="83"/>
      <c r="E101" s="36"/>
      <c r="F101" s="36"/>
      <c r="G101" s="37"/>
      <c r="H101" s="38"/>
      <c r="I101" s="37"/>
      <c r="J101" s="38"/>
      <c r="K101" s="39"/>
      <c r="L101" s="21"/>
    </row>
    <row r="102" spans="1:12" s="2" customFormat="1" ht="12" customHeight="1">
      <c r="A102" s="21"/>
      <c r="B102" s="31" t="s">
        <v>61</v>
      </c>
      <c r="C102" s="90" t="s">
        <v>72</v>
      </c>
      <c r="D102" s="91"/>
      <c r="E102" s="32">
        <v>1</v>
      </c>
      <c r="F102" s="32" t="s">
        <v>74</v>
      </c>
      <c r="G102" s="33">
        <v>0</v>
      </c>
      <c r="H102" s="33">
        <f>E102*G102</f>
        <v>0</v>
      </c>
      <c r="I102" s="33">
        <v>0</v>
      </c>
      <c r="J102" s="33">
        <f>E102*I102</f>
        <v>0</v>
      </c>
      <c r="K102" s="34">
        <f>H102+J102</f>
        <v>0</v>
      </c>
      <c r="L102" s="21"/>
    </row>
    <row r="103" spans="1:12" s="2" customFormat="1" ht="12" customHeight="1">
      <c r="A103" s="21"/>
      <c r="B103" s="35"/>
      <c r="C103" s="82"/>
      <c r="D103" s="83"/>
      <c r="E103" s="36"/>
      <c r="F103" s="36"/>
      <c r="G103" s="37"/>
      <c r="H103" s="38"/>
      <c r="I103" s="37"/>
      <c r="J103" s="38"/>
      <c r="K103" s="39"/>
      <c r="L103" s="21"/>
    </row>
    <row r="104" spans="1:12" s="2" customFormat="1" ht="12" customHeight="1">
      <c r="A104" s="21"/>
      <c r="B104" s="31" t="s">
        <v>80</v>
      </c>
      <c r="C104" s="90" t="s">
        <v>73</v>
      </c>
      <c r="D104" s="91"/>
      <c r="E104" s="32">
        <v>1</v>
      </c>
      <c r="F104" s="32" t="s">
        <v>74</v>
      </c>
      <c r="G104" s="33">
        <v>0</v>
      </c>
      <c r="H104" s="33">
        <f>E104*G104</f>
        <v>0</v>
      </c>
      <c r="I104" s="33">
        <v>0</v>
      </c>
      <c r="J104" s="33">
        <v>0</v>
      </c>
      <c r="K104" s="34">
        <f>H104+J104</f>
        <v>0</v>
      </c>
      <c r="L104" s="21"/>
    </row>
    <row r="105" spans="1:12" s="2" customFormat="1" ht="14.1" customHeight="1">
      <c r="A105" s="21"/>
      <c r="B105" s="35"/>
      <c r="C105" s="82"/>
      <c r="D105" s="83"/>
      <c r="E105" s="36"/>
      <c r="F105" s="36"/>
      <c r="G105" s="37"/>
      <c r="H105" s="38"/>
      <c r="I105" s="37"/>
      <c r="J105" s="38"/>
      <c r="K105" s="39"/>
      <c r="L105" s="21"/>
    </row>
    <row r="106" spans="1:12" s="2" customFormat="1" ht="12" customHeight="1">
      <c r="A106" s="21"/>
      <c r="B106" s="43"/>
      <c r="C106" s="92" t="s">
        <v>10</v>
      </c>
      <c r="D106" s="93"/>
      <c r="E106" s="44"/>
      <c r="F106" s="44"/>
      <c r="G106" s="45"/>
      <c r="H106" s="46">
        <f>SUM(H100:H105)</f>
        <v>0</v>
      </c>
      <c r="I106" s="46"/>
      <c r="J106" s="46">
        <f>SUM(J100:J105)</f>
        <v>0</v>
      </c>
      <c r="K106" s="47">
        <f>SUM(K100:K105)</f>
        <v>0</v>
      </c>
      <c r="L106" s="21"/>
    </row>
    <row r="107" spans="1:12" s="2" customFormat="1" ht="12" customHeight="1">
      <c r="A107" s="21"/>
      <c r="B107" s="48"/>
      <c r="C107" s="86"/>
      <c r="D107" s="87"/>
      <c r="E107" s="49"/>
      <c r="F107" s="49"/>
      <c r="G107" s="50"/>
      <c r="H107" s="51"/>
      <c r="I107" s="51"/>
      <c r="J107" s="51"/>
      <c r="K107" s="52"/>
      <c r="L107" s="23"/>
    </row>
    <row r="108" spans="1:12" s="4" customFormat="1" ht="9.95" customHeight="1">
      <c r="A108" s="22"/>
      <c r="B108" s="24" t="s">
        <v>155</v>
      </c>
      <c r="C108" s="76" t="s">
        <v>65</v>
      </c>
      <c r="D108" s="77"/>
      <c r="E108" s="57"/>
      <c r="F108" s="57"/>
      <c r="G108" s="58"/>
      <c r="H108" s="58"/>
      <c r="I108" s="58"/>
      <c r="J108" s="58"/>
      <c r="K108" s="58"/>
      <c r="L108" s="21"/>
    </row>
    <row r="109" spans="1:12" s="4" customFormat="1" ht="9.95" customHeight="1">
      <c r="A109" s="22"/>
      <c r="B109" s="31" t="s">
        <v>156</v>
      </c>
      <c r="C109" s="90" t="s">
        <v>67</v>
      </c>
      <c r="D109" s="91"/>
      <c r="E109" s="32">
        <v>24</v>
      </c>
      <c r="F109" s="32" t="s">
        <v>11</v>
      </c>
      <c r="G109" s="33">
        <v>0</v>
      </c>
      <c r="H109" s="33">
        <f>E109*G109</f>
        <v>0</v>
      </c>
      <c r="I109" s="33">
        <v>0</v>
      </c>
      <c r="J109" s="33">
        <f>E109*I109</f>
        <v>0</v>
      </c>
      <c r="K109" s="34">
        <f>H109+J109</f>
        <v>0</v>
      </c>
      <c r="L109" s="21"/>
    </row>
    <row r="110" spans="1:12" s="4" customFormat="1" ht="9.95" customHeight="1">
      <c r="A110" s="22"/>
      <c r="B110" s="35"/>
      <c r="C110" s="82"/>
      <c r="D110" s="83"/>
      <c r="E110" s="36"/>
      <c r="F110" s="36"/>
      <c r="G110" s="37"/>
      <c r="H110" s="38"/>
      <c r="I110" s="37"/>
      <c r="J110" s="38"/>
      <c r="K110" s="39"/>
      <c r="L110" s="21"/>
    </row>
    <row r="111" spans="1:12" s="4" customFormat="1" ht="9.95" customHeight="1">
      <c r="A111" s="22"/>
      <c r="B111" s="31" t="s">
        <v>157</v>
      </c>
      <c r="C111" s="90" t="s">
        <v>30</v>
      </c>
      <c r="D111" s="91"/>
      <c r="E111" s="32">
        <v>8</v>
      </c>
      <c r="F111" s="32" t="s">
        <v>11</v>
      </c>
      <c r="G111" s="33">
        <v>0</v>
      </c>
      <c r="H111" s="33">
        <f>E111*G111</f>
        <v>0</v>
      </c>
      <c r="I111" s="33">
        <v>0</v>
      </c>
      <c r="J111" s="33">
        <f>E111*I111</f>
        <v>0</v>
      </c>
      <c r="K111" s="34">
        <f>H111+J111</f>
        <v>0</v>
      </c>
      <c r="L111" s="21"/>
    </row>
    <row r="112" spans="1:12" s="4" customFormat="1" ht="9.95" customHeight="1">
      <c r="A112" s="22"/>
      <c r="B112" s="35"/>
      <c r="C112" s="82"/>
      <c r="D112" s="83"/>
      <c r="E112" s="36"/>
      <c r="F112" s="36"/>
      <c r="G112" s="37"/>
      <c r="H112" s="38"/>
      <c r="I112" s="37"/>
      <c r="J112" s="38"/>
      <c r="K112" s="39"/>
      <c r="L112" s="21"/>
    </row>
    <row r="113" spans="1:12" s="4" customFormat="1" ht="9.95" customHeight="1">
      <c r="A113" s="22"/>
      <c r="B113" s="31" t="s">
        <v>158</v>
      </c>
      <c r="C113" s="90" t="s">
        <v>66</v>
      </c>
      <c r="D113" s="91"/>
      <c r="E113" s="32">
        <v>8</v>
      </c>
      <c r="F113" s="32" t="s">
        <v>11</v>
      </c>
      <c r="G113" s="33">
        <v>0</v>
      </c>
      <c r="H113" s="33">
        <f>E113*G113</f>
        <v>0</v>
      </c>
      <c r="I113" s="33">
        <v>0</v>
      </c>
      <c r="J113" s="33">
        <f>E113*I113</f>
        <v>0</v>
      </c>
      <c r="K113" s="34">
        <f>H113+J113</f>
        <v>0</v>
      </c>
      <c r="L113" s="21"/>
    </row>
    <row r="114" spans="1:12" s="4" customFormat="1" ht="9.95" customHeight="1">
      <c r="A114" s="22"/>
      <c r="B114" s="35"/>
      <c r="C114" s="82"/>
      <c r="D114" s="83"/>
      <c r="E114" s="36"/>
      <c r="F114" s="36"/>
      <c r="G114" s="37"/>
      <c r="H114" s="38"/>
      <c r="I114" s="37"/>
      <c r="J114" s="38"/>
      <c r="K114" s="39"/>
      <c r="L114" s="21"/>
    </row>
    <row r="115" spans="1:12" s="4" customFormat="1" ht="9.95" customHeight="1">
      <c r="A115" s="22"/>
      <c r="B115" s="43"/>
      <c r="C115" s="92" t="s">
        <v>10</v>
      </c>
      <c r="D115" s="93"/>
      <c r="E115" s="44"/>
      <c r="F115" s="44"/>
      <c r="G115" s="45"/>
      <c r="H115" s="46">
        <f>SUM(H109:H114)</f>
        <v>0</v>
      </c>
      <c r="I115" s="46"/>
      <c r="J115" s="46">
        <f>SUM(J109:J114)</f>
        <v>0</v>
      </c>
      <c r="K115" s="47">
        <f>SUM(K109:K114)</f>
        <v>0</v>
      </c>
      <c r="L115" s="21"/>
    </row>
    <row r="116" spans="1:12" s="4" customFormat="1" ht="9.95" customHeight="1">
      <c r="A116" s="22"/>
      <c r="B116" s="48"/>
      <c r="C116" s="86"/>
      <c r="D116" s="87"/>
      <c r="E116" s="49"/>
      <c r="F116" s="49"/>
      <c r="G116" s="50"/>
      <c r="H116" s="51"/>
      <c r="I116" s="51"/>
      <c r="J116" s="51"/>
      <c r="K116" s="52"/>
      <c r="L116" s="23"/>
    </row>
    <row r="117" spans="1:12" s="4" customFormat="1" ht="9.95" customHeight="1">
      <c r="A117" s="22"/>
      <c r="B117" s="24"/>
      <c r="C117" s="76" t="s">
        <v>31</v>
      </c>
      <c r="D117" s="77"/>
      <c r="E117" s="25"/>
      <c r="F117" s="25"/>
      <c r="G117" s="26"/>
      <c r="H117" s="26"/>
      <c r="I117" s="26"/>
      <c r="J117" s="26"/>
      <c r="K117" s="26"/>
      <c r="L117" s="21"/>
    </row>
    <row r="118" spans="1:12" s="4" customFormat="1" ht="9.95" customHeight="1">
      <c r="A118" s="22"/>
      <c r="B118" s="43"/>
      <c r="C118" s="92" t="s">
        <v>32</v>
      </c>
      <c r="D118" s="93"/>
      <c r="E118" s="44"/>
      <c r="F118" s="44"/>
      <c r="G118" s="45"/>
      <c r="H118" s="46">
        <f>H115+H106+H97+H92+H79+H65+H50</f>
        <v>0</v>
      </c>
      <c r="I118" s="46"/>
      <c r="J118" s="46">
        <f>J115+J106+J97+J92+J79+J65+J50</f>
        <v>0</v>
      </c>
      <c r="K118" s="47">
        <f>K115+K106+K97+K92+K79+K65+K50</f>
        <v>0</v>
      </c>
      <c r="L118" s="21"/>
    </row>
    <row r="119" spans="1:12" s="4" customFormat="1" ht="9.95" customHeight="1">
      <c r="A119" s="22"/>
      <c r="B119" s="48"/>
      <c r="C119" s="86"/>
      <c r="D119" s="87"/>
      <c r="E119" s="49"/>
      <c r="F119" s="49"/>
      <c r="G119" s="50"/>
      <c r="H119" s="51"/>
      <c r="I119" s="51"/>
      <c r="J119" s="51"/>
      <c r="K119" s="52"/>
      <c r="L119" s="23"/>
    </row>
    <row r="120" spans="1:12" s="4" customFormat="1" ht="9.9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="4" customFormat="1" ht="9.95" customHeight="1"/>
    <row r="122" s="4" customFormat="1" ht="9.95" customHeight="1"/>
    <row r="123" s="4" customFormat="1" ht="9.95" customHeight="1"/>
    <row r="124" s="4" customFormat="1" ht="9.95" customHeight="1"/>
    <row r="125" s="4" customFormat="1" ht="9.95" customHeight="1"/>
    <row r="126" s="4" customFormat="1" ht="9.95" customHeight="1"/>
    <row r="127" s="4" customFormat="1" ht="9.95" customHeight="1"/>
    <row r="128" s="4" customFormat="1" ht="9.95" customHeight="1"/>
    <row r="129" s="4" customFormat="1" ht="9.95" customHeight="1"/>
    <row r="130" s="4" customFormat="1" ht="9.95" customHeight="1"/>
    <row r="131" s="4" customFormat="1" ht="9.95" customHeight="1"/>
    <row r="132" s="4" customFormat="1" ht="9.95" customHeight="1"/>
    <row r="133" s="4" customFormat="1" ht="9.95" customHeight="1"/>
    <row r="134" s="4" customFormat="1" ht="9.95" customHeight="1"/>
    <row r="135" s="4" customFormat="1" ht="9.95" customHeight="1"/>
    <row r="136" s="4" customFormat="1" ht="9.95" customHeight="1"/>
    <row r="137" s="4" customFormat="1" ht="9.95" customHeight="1"/>
    <row r="138" s="4" customFormat="1" ht="9.95" customHeight="1"/>
    <row r="139" s="4" customFormat="1" ht="9.95" customHeight="1"/>
    <row r="140" s="4" customFormat="1" ht="9.95" customHeight="1"/>
    <row r="141" s="4" customFormat="1" ht="9.95" customHeight="1"/>
    <row r="142" s="4" customFormat="1" ht="9.95" customHeight="1"/>
    <row r="143" s="4" customFormat="1" ht="9.95" customHeight="1"/>
    <row r="144" s="4" customFormat="1" ht="9.95" customHeight="1"/>
    <row r="145" s="4" customFormat="1" ht="9.95" customHeight="1"/>
    <row r="146" s="4" customFormat="1" ht="9.95" customHeight="1"/>
    <row r="147" s="4" customFormat="1" ht="9.95" customHeight="1"/>
    <row r="148" s="4" customFormat="1" ht="9.95" customHeight="1"/>
    <row r="149" s="4" customFormat="1" ht="9.95" customHeight="1"/>
    <row r="150" s="4" customFormat="1" ht="9.95" customHeight="1"/>
    <row r="151" s="4" customFormat="1" ht="9.95" customHeight="1"/>
    <row r="152" s="4" customFormat="1" ht="9.95" customHeight="1"/>
    <row r="153" s="4" customFormat="1" ht="9.95" customHeight="1"/>
    <row r="154" s="4" customFormat="1" ht="9.95" customHeight="1"/>
    <row r="155" s="4" customFormat="1" ht="9.95" customHeight="1"/>
    <row r="156" s="4" customFormat="1" ht="9.95" customHeight="1"/>
    <row r="157" s="4" customFormat="1" ht="9.95" customHeight="1"/>
    <row r="158" s="4" customFormat="1" ht="9.95" customHeight="1"/>
    <row r="159" s="4" customFormat="1" ht="9.95" customHeight="1"/>
    <row r="160" s="4" customFormat="1" ht="9.95" customHeight="1"/>
    <row r="161" s="4" customFormat="1" ht="9.95" customHeight="1"/>
    <row r="162" s="4" customFormat="1" ht="9.95" customHeight="1"/>
    <row r="163" s="4" customFormat="1" ht="9.95" customHeight="1"/>
    <row r="164" s="4" customFormat="1" ht="9.95" customHeight="1"/>
    <row r="165" s="4" customFormat="1" ht="9.95" customHeight="1"/>
    <row r="166" s="4" customFormat="1" ht="9.95" customHeight="1"/>
    <row r="167" s="4" customFormat="1" ht="9.95" customHeight="1"/>
    <row r="168" s="4" customFormat="1" ht="9.95" customHeight="1"/>
    <row r="169" s="4" customFormat="1" ht="9.95" customHeight="1"/>
    <row r="170" s="4" customFormat="1" ht="9.95" customHeight="1"/>
    <row r="171" s="4" customFormat="1" ht="9.95" customHeight="1"/>
    <row r="172" s="4" customFormat="1" ht="9.95" customHeight="1"/>
    <row r="173" s="4" customFormat="1" ht="9.95" customHeight="1"/>
    <row r="174" s="4" customFormat="1" ht="9.95" customHeight="1"/>
    <row r="175" s="4" customFormat="1" ht="9.95" customHeight="1"/>
    <row r="176" s="4" customFormat="1" ht="9.95" customHeight="1"/>
    <row r="177" s="4" customFormat="1" ht="9.95" customHeight="1"/>
    <row r="178" s="4" customFormat="1" ht="9.95" customHeight="1"/>
    <row r="179" s="4" customFormat="1" ht="9.95" customHeight="1"/>
    <row r="180" s="4" customFormat="1" ht="9.95" customHeight="1"/>
    <row r="181" s="4" customFormat="1" ht="9.95" customHeight="1"/>
    <row r="182" s="4" customFormat="1" ht="9.95" customHeight="1"/>
    <row r="183" s="4" customFormat="1" ht="9.95" customHeight="1"/>
    <row r="184" s="4" customFormat="1" ht="9.95" customHeight="1"/>
    <row r="185" s="4" customFormat="1" ht="9.95" customHeight="1"/>
    <row r="186" s="4" customFormat="1" ht="9.95" customHeight="1"/>
    <row r="187" s="4" customFormat="1" ht="9.95" customHeight="1"/>
    <row r="188" s="4" customFormat="1" ht="9.95" customHeight="1"/>
    <row r="189" s="4" customFormat="1" ht="9.95" customHeight="1"/>
    <row r="190" s="4" customFormat="1" ht="9.95" customHeight="1"/>
    <row r="191" s="4" customFormat="1" ht="9.95" customHeight="1"/>
    <row r="192" s="4" customFormat="1" ht="9.95" customHeight="1"/>
    <row r="193" s="4" customFormat="1" ht="9.95" customHeight="1"/>
    <row r="194" s="4" customFormat="1" ht="9.95" customHeight="1"/>
    <row r="195" s="4" customFormat="1" ht="9.95" customHeight="1"/>
    <row r="196" s="4" customFormat="1" ht="9.95" customHeight="1"/>
    <row r="197" s="4" customFormat="1" ht="9.95" customHeight="1"/>
    <row r="198" s="4" customFormat="1" ht="9.95" customHeight="1"/>
    <row r="199" s="4" customFormat="1" ht="9.95" customHeight="1"/>
    <row r="200" s="4" customFormat="1" ht="9.95" customHeight="1"/>
    <row r="201" s="4" customFormat="1" ht="9.95" customHeight="1"/>
    <row r="202" s="4" customFormat="1" ht="9.95" customHeight="1"/>
    <row r="203" s="4" customFormat="1" ht="9.95" customHeight="1"/>
    <row r="204" s="4" customFormat="1" ht="9.95" customHeight="1"/>
    <row r="205" s="4" customFormat="1" ht="9.95" customHeight="1"/>
    <row r="206" s="4" customFormat="1" ht="9.95" customHeight="1"/>
    <row r="207" s="4" customFormat="1" ht="9.95" customHeight="1"/>
    <row r="208" s="4" customFormat="1" ht="9.95" customHeight="1"/>
    <row r="209" s="4" customFormat="1" ht="9.95" customHeight="1"/>
    <row r="210" s="4" customFormat="1" ht="9.95" customHeight="1"/>
    <row r="211" s="4" customFormat="1" ht="9.95" customHeight="1"/>
    <row r="212" s="4" customFormat="1" ht="9.95" customHeight="1"/>
    <row r="213" s="4" customFormat="1" ht="9.95" customHeight="1"/>
    <row r="214" s="4" customFormat="1" ht="9.95" customHeight="1"/>
    <row r="215" s="4" customFormat="1" ht="9.95" customHeight="1"/>
    <row r="216" s="4" customFormat="1" ht="9.95" customHeight="1"/>
    <row r="217" s="4" customFormat="1" ht="9.95" customHeight="1"/>
    <row r="218" s="4" customFormat="1" ht="9.95" customHeight="1"/>
    <row r="219" s="4" customFormat="1" ht="9.95" customHeight="1"/>
    <row r="220" s="4" customFormat="1" ht="9.95" customHeight="1"/>
    <row r="221" s="4" customFormat="1" ht="9.95" customHeight="1"/>
    <row r="222" s="4" customFormat="1" ht="9.95" customHeight="1"/>
    <row r="223" s="4" customFormat="1" ht="9.95" customHeight="1"/>
    <row r="224" s="4" customFormat="1" ht="9.95" customHeight="1"/>
    <row r="225" s="4" customFormat="1" ht="9.95" customHeight="1"/>
    <row r="226" s="4" customFormat="1" ht="9.95" customHeight="1"/>
    <row r="227" s="4" customFormat="1" ht="9.95" customHeight="1"/>
    <row r="228" s="4" customFormat="1" ht="9.95" customHeight="1"/>
    <row r="229" s="4" customFormat="1" ht="9.95" customHeight="1"/>
    <row r="230" s="4" customFormat="1" ht="9.95" customHeight="1"/>
    <row r="231" s="4" customFormat="1" ht="9.95" customHeight="1"/>
    <row r="232" s="4" customFormat="1" ht="9.95" customHeight="1"/>
    <row r="233" s="4" customFormat="1" ht="9.95" customHeight="1"/>
    <row r="234" s="4" customFormat="1" ht="9.95" customHeight="1"/>
    <row r="235" s="4" customFormat="1" ht="9.95" customHeight="1"/>
    <row r="236" s="4" customFormat="1" ht="9.95" customHeight="1"/>
    <row r="237" s="4" customFormat="1" ht="9.95" customHeight="1"/>
    <row r="238" s="4" customFormat="1" ht="9.95" customHeight="1"/>
    <row r="239" s="4" customFormat="1" ht="9.95" customHeight="1"/>
    <row r="240" s="4" customFormat="1" ht="9.95" customHeight="1"/>
    <row r="241" s="4" customFormat="1" ht="9.95" customHeight="1"/>
    <row r="242" s="4" customFormat="1" ht="9.95" customHeight="1"/>
    <row r="243" s="4" customFormat="1" ht="9.95" customHeight="1"/>
    <row r="244" s="4" customFormat="1" ht="9.95" customHeight="1"/>
    <row r="245" s="4" customFormat="1" ht="9.95" customHeight="1"/>
    <row r="246" s="4" customFormat="1" ht="9.95" customHeight="1"/>
    <row r="247" s="4" customFormat="1" ht="9.95" customHeight="1"/>
    <row r="248" s="4" customFormat="1" ht="9.95" customHeight="1"/>
    <row r="249" s="4" customFormat="1" ht="9.95" customHeight="1"/>
    <row r="250" s="4" customFormat="1" ht="9.95" customHeight="1"/>
    <row r="251" s="4" customFormat="1" ht="9.95" customHeight="1"/>
    <row r="252" s="4" customFormat="1" ht="9.95" customHeight="1"/>
    <row r="253" s="4" customFormat="1" ht="9.95" customHeight="1"/>
    <row r="254" s="4" customFormat="1" ht="9.95" customHeight="1"/>
    <row r="255" s="4" customFormat="1" ht="9.95" customHeight="1"/>
    <row r="256" s="4" customFormat="1" ht="9.95" customHeight="1"/>
    <row r="257" s="4" customFormat="1" ht="9.95" customHeight="1"/>
    <row r="258" s="4" customFormat="1" ht="9.95" customHeight="1"/>
    <row r="259" s="4" customFormat="1" ht="9.95" customHeight="1"/>
    <row r="260" s="4" customFormat="1" ht="9.95" customHeight="1"/>
    <row r="261" s="4" customFormat="1" ht="9.95" customHeight="1"/>
    <row r="262" s="4" customFormat="1" ht="9.95" customHeight="1"/>
    <row r="263" s="4" customFormat="1" ht="9.95" customHeight="1"/>
    <row r="264" s="4" customFormat="1" ht="9.95" customHeight="1"/>
    <row r="265" s="4" customFormat="1" ht="9.95" customHeight="1"/>
    <row r="266" s="4" customFormat="1" ht="9.95" customHeight="1"/>
    <row r="267" s="4" customFormat="1" ht="9.95" customHeight="1"/>
    <row r="268" s="4" customFormat="1" ht="9.95" customHeight="1"/>
    <row r="269" s="4" customFormat="1" ht="9.95" customHeight="1"/>
    <row r="270" s="4" customFormat="1" ht="9.95" customHeight="1"/>
    <row r="271" s="4" customFormat="1" ht="9.95" customHeight="1"/>
    <row r="272" s="4" customFormat="1" ht="9.95" customHeight="1"/>
    <row r="273" s="4" customFormat="1" ht="9.95" customHeight="1"/>
    <row r="274" s="4" customFormat="1" ht="9.95" customHeight="1"/>
    <row r="275" s="4" customFormat="1" ht="9.95" customHeight="1"/>
    <row r="276" s="4" customFormat="1" ht="9.95" customHeight="1"/>
    <row r="277" s="4" customFormat="1" ht="9.95" customHeight="1"/>
    <row r="278" s="4" customFormat="1" ht="9.95" customHeight="1"/>
    <row r="279" s="4" customFormat="1" ht="9.95" customHeight="1"/>
    <row r="280" s="4" customFormat="1" ht="9.95" customHeight="1"/>
    <row r="281" s="4" customFormat="1" ht="9.95" customHeight="1"/>
    <row r="282" s="4" customFormat="1" ht="9.95" customHeight="1"/>
    <row r="283" s="4" customFormat="1" ht="9.95" customHeight="1"/>
    <row r="284" s="4" customFormat="1" ht="9.95" customHeight="1"/>
    <row r="285" s="4" customFormat="1" ht="9.95" customHeight="1"/>
    <row r="286" s="4" customFormat="1" ht="9.95" customHeight="1"/>
    <row r="287" s="4" customFormat="1" ht="9.95" customHeight="1"/>
    <row r="288" s="4" customFormat="1" ht="9.95" customHeight="1"/>
    <row r="289" s="4" customFormat="1" ht="9.95" customHeight="1"/>
    <row r="290" s="4" customFormat="1" ht="9.95" customHeight="1"/>
    <row r="291" s="4" customFormat="1" ht="9.95" customHeight="1"/>
    <row r="292" s="4" customFormat="1" ht="9.95" customHeight="1"/>
    <row r="293" s="4" customFormat="1" ht="9.95" customHeight="1"/>
    <row r="294" s="4" customFormat="1" ht="9.95" customHeight="1"/>
    <row r="295" s="4" customFormat="1" ht="9.95" customHeight="1"/>
    <row r="296" s="4" customFormat="1" ht="9.95" customHeight="1"/>
    <row r="297" s="4" customFormat="1" ht="9.95" customHeight="1"/>
    <row r="298" s="4" customFormat="1" ht="9.95" customHeight="1"/>
    <row r="299" s="4" customFormat="1" ht="9.95" customHeight="1"/>
    <row r="300" s="4" customFormat="1" ht="9.95" customHeight="1"/>
    <row r="301" s="4" customFormat="1" ht="9.95" customHeight="1"/>
    <row r="302" s="4" customFormat="1" ht="9.95" customHeight="1"/>
    <row r="303" s="4" customFormat="1" ht="9.95" customHeight="1"/>
    <row r="304" s="4" customFormat="1" ht="9.95" customHeight="1"/>
    <row r="305" s="4" customFormat="1" ht="9.95" customHeight="1"/>
    <row r="306" s="4" customFormat="1" ht="9.95" customHeight="1"/>
    <row r="307" s="4" customFormat="1" ht="9.95" customHeight="1"/>
    <row r="308" s="4" customFormat="1" ht="9.95" customHeight="1"/>
    <row r="309" s="4" customFormat="1" ht="9.95" customHeight="1"/>
    <row r="310" s="4" customFormat="1" ht="9.95" customHeight="1"/>
    <row r="311" s="4" customFormat="1" ht="9.95" customHeight="1"/>
    <row r="312" s="4" customFormat="1" ht="9.95" customHeight="1"/>
    <row r="313" s="4" customFormat="1" ht="9.95" customHeight="1"/>
    <row r="314" s="4" customFormat="1" ht="9.95" customHeight="1"/>
    <row r="315" s="4" customFormat="1" ht="9.95" customHeight="1"/>
    <row r="316" s="4" customFormat="1" ht="9.95" customHeight="1"/>
    <row r="317" s="4" customFormat="1" ht="9.95" customHeight="1"/>
    <row r="318" s="4" customFormat="1" ht="9.95" customHeight="1"/>
    <row r="319" s="4" customFormat="1" ht="9.95" customHeight="1"/>
    <row r="320" s="4" customFormat="1" ht="9.95" customHeight="1"/>
    <row r="321" s="4" customFormat="1" ht="9.95" customHeight="1"/>
    <row r="322" s="4" customFormat="1" ht="9.95" customHeight="1"/>
    <row r="323" s="4" customFormat="1" ht="9.95" customHeight="1"/>
    <row r="324" s="4" customFormat="1" ht="9.95" customHeight="1"/>
    <row r="325" s="4" customFormat="1" ht="9.95" customHeight="1"/>
    <row r="326" s="4" customFormat="1" ht="9.95" customHeight="1"/>
    <row r="327" s="4" customFormat="1" ht="9.95" customHeight="1"/>
    <row r="328" s="4" customFormat="1" ht="9.95" customHeight="1"/>
    <row r="329" s="4" customFormat="1" ht="9.95" customHeight="1"/>
    <row r="330" s="4" customFormat="1" ht="9.95" customHeight="1"/>
    <row r="331" s="4" customFormat="1" ht="9.95" customHeight="1"/>
    <row r="332" s="4" customFormat="1" ht="9.95" customHeight="1"/>
    <row r="333" s="4" customFormat="1" ht="9.95" customHeight="1"/>
    <row r="334" s="4" customFormat="1" ht="9.95" customHeight="1"/>
    <row r="335" s="4" customFormat="1" ht="9.95" customHeight="1"/>
    <row r="336" s="4" customFormat="1" ht="9.95" customHeight="1"/>
    <row r="337" s="4" customFormat="1" ht="9.95" customHeight="1"/>
    <row r="338" s="4" customFormat="1" ht="9.95" customHeight="1"/>
    <row r="339" s="4" customFormat="1" ht="9.95" customHeight="1"/>
    <row r="340" s="4" customFormat="1" ht="9.95" customHeight="1"/>
    <row r="341" s="4" customFormat="1" ht="9.95" customHeight="1"/>
    <row r="342" s="4" customFormat="1" ht="9.95" customHeight="1"/>
    <row r="343" s="4" customFormat="1" ht="9.95" customHeight="1"/>
    <row r="344" s="4" customFormat="1" ht="9.95" customHeight="1"/>
    <row r="345" s="4" customFormat="1" ht="9.95" customHeight="1"/>
    <row r="346" s="4" customFormat="1" ht="9.95" customHeight="1"/>
    <row r="347" s="4" customFormat="1" ht="9.95" customHeight="1"/>
    <row r="348" s="4" customFormat="1" ht="9.95" customHeight="1"/>
    <row r="349" s="4" customFormat="1" ht="9.95" customHeight="1"/>
    <row r="350" s="4" customFormat="1" ht="9.95" customHeight="1"/>
    <row r="351" s="4" customFormat="1" ht="9.95" customHeight="1"/>
    <row r="352" s="4" customFormat="1" ht="9.95" customHeight="1"/>
    <row r="353" s="4" customFormat="1" ht="9.95" customHeight="1"/>
    <row r="354" s="4" customFormat="1" ht="9.95" customHeight="1"/>
    <row r="355" s="4" customFormat="1" ht="9.95" customHeight="1"/>
    <row r="356" s="4" customFormat="1" ht="9.95" customHeight="1"/>
    <row r="357" s="4" customFormat="1" ht="9.95" customHeight="1"/>
    <row r="358" s="4" customFormat="1" ht="9.95" customHeight="1"/>
    <row r="359" s="4" customFormat="1" ht="9.95" customHeight="1"/>
    <row r="360" s="4" customFormat="1" ht="9.95" customHeight="1"/>
    <row r="361" s="4" customFormat="1" ht="9.95" customHeight="1"/>
    <row r="362" s="4" customFormat="1" ht="9.95" customHeight="1"/>
    <row r="363" s="4" customFormat="1" ht="9.95" customHeight="1"/>
    <row r="364" s="4" customFormat="1" ht="9.95" customHeight="1"/>
    <row r="365" s="4" customFormat="1" ht="9.95" customHeight="1"/>
    <row r="366" s="4" customFormat="1" ht="9.95" customHeight="1"/>
    <row r="367" s="4" customFormat="1" ht="9.95" customHeight="1"/>
    <row r="368" s="4" customFormat="1" ht="9.95" customHeight="1"/>
    <row r="369" s="4" customFormat="1" ht="9.95" customHeight="1"/>
    <row r="370" s="4" customFormat="1" ht="9.95" customHeight="1"/>
    <row r="371" s="4" customFormat="1" ht="9.95" customHeight="1"/>
    <row r="372" s="4" customFormat="1" ht="9.95" customHeight="1"/>
    <row r="373" s="4" customFormat="1" ht="9.95" customHeight="1"/>
    <row r="374" s="4" customFormat="1" ht="9.95" customHeight="1"/>
    <row r="375" s="4" customFormat="1" ht="9.95" customHeight="1"/>
    <row r="376" s="4" customFormat="1" ht="9.95" customHeight="1"/>
    <row r="377" s="4" customFormat="1" ht="9.95" customHeight="1"/>
    <row r="378" s="4" customFormat="1" ht="9.95" customHeight="1"/>
    <row r="379" s="4" customFormat="1" ht="9.95" customHeight="1"/>
    <row r="380" s="4" customFormat="1" ht="9.95" customHeight="1"/>
    <row r="381" s="4" customFormat="1" ht="9.95" customHeight="1"/>
    <row r="382" s="4" customFormat="1" ht="9.95" customHeight="1"/>
    <row r="383" s="4" customFormat="1" ht="9.95" customHeight="1"/>
    <row r="384" s="4" customFormat="1" ht="9.95" customHeight="1"/>
    <row r="385" s="4" customFormat="1" ht="9.95" customHeight="1"/>
    <row r="386" s="4" customFormat="1" ht="9.95" customHeight="1"/>
    <row r="387" s="4" customFormat="1" ht="9.95" customHeight="1"/>
    <row r="388" s="4" customFormat="1" ht="9.95" customHeight="1"/>
    <row r="389" s="4" customFormat="1" ht="9.95" customHeight="1"/>
    <row r="390" s="4" customFormat="1" ht="9.95" customHeight="1"/>
    <row r="391" s="4" customFormat="1" ht="9.95" customHeight="1"/>
    <row r="392" s="4" customFormat="1" ht="9.95" customHeight="1"/>
    <row r="393" s="4" customFormat="1" ht="9.95" customHeight="1"/>
    <row r="394" s="4" customFormat="1" ht="9.95" customHeight="1"/>
    <row r="395" s="4" customFormat="1" ht="9.95" customHeight="1"/>
    <row r="396" s="4" customFormat="1" ht="9.95" customHeight="1"/>
    <row r="397" s="4" customFormat="1" ht="9.95" customHeight="1"/>
    <row r="398" s="4" customFormat="1" ht="9.95" customHeight="1"/>
    <row r="399" s="4" customFormat="1" ht="9.95" customHeight="1"/>
    <row r="400" s="4" customFormat="1" ht="9.95" customHeight="1"/>
    <row r="401" s="4" customFormat="1" ht="9.95" customHeight="1"/>
    <row r="402" s="4" customFormat="1" ht="9.95" customHeight="1"/>
    <row r="403" s="4" customFormat="1" ht="9.95" customHeight="1"/>
    <row r="404" s="4" customFormat="1" ht="9.95" customHeight="1"/>
    <row r="405" s="4" customFormat="1" ht="9.95" customHeight="1"/>
    <row r="406" s="4" customFormat="1" ht="9.95" customHeight="1"/>
    <row r="407" s="4" customFormat="1" ht="9.95" customHeight="1"/>
    <row r="408" s="4" customFormat="1" ht="9.95" customHeight="1"/>
    <row r="409" s="4" customFormat="1" ht="9.95" customHeight="1"/>
    <row r="410" s="4" customFormat="1" ht="9.95" customHeight="1"/>
    <row r="411" s="4" customFormat="1" ht="9.95" customHeight="1"/>
    <row r="412" s="4" customFormat="1" ht="9.95" customHeight="1"/>
    <row r="413" s="4" customFormat="1" ht="9.95" customHeight="1"/>
    <row r="414" s="4" customFormat="1" ht="9.95" customHeight="1"/>
    <row r="415" s="4" customFormat="1" ht="9.95" customHeight="1"/>
    <row r="416" s="4" customFormat="1" ht="9.95" customHeight="1"/>
    <row r="417" s="4" customFormat="1" ht="9.95" customHeight="1"/>
    <row r="418" s="4" customFormat="1" ht="9.95" customHeight="1"/>
    <row r="419" s="4" customFormat="1" ht="9.95" customHeight="1"/>
    <row r="420" s="4" customFormat="1" ht="9.95" customHeight="1"/>
    <row r="421" s="4" customFormat="1" ht="9.95" customHeight="1"/>
    <row r="422" s="4" customFormat="1" ht="9.95" customHeight="1"/>
    <row r="423" s="4" customFormat="1" ht="9.95" customHeight="1"/>
    <row r="424" s="4" customFormat="1" ht="9.95" customHeight="1"/>
    <row r="425" s="4" customFormat="1" ht="9.95" customHeight="1"/>
    <row r="426" s="4" customFormat="1" ht="9.95" customHeight="1"/>
    <row r="427" s="4" customFormat="1" ht="9.95" customHeight="1"/>
    <row r="428" s="4" customFormat="1" ht="9.95" customHeight="1"/>
    <row r="429" s="4" customFormat="1" ht="9.95" customHeight="1"/>
    <row r="430" s="4" customFormat="1" ht="9.95" customHeight="1"/>
    <row r="431" s="4" customFormat="1" ht="9.95" customHeight="1"/>
    <row r="432" s="4" customFormat="1" ht="9.95" customHeight="1"/>
    <row r="433" s="4" customFormat="1" ht="9.95" customHeight="1"/>
    <row r="434" s="4" customFormat="1" ht="9.95" customHeight="1"/>
    <row r="435" s="4" customFormat="1" ht="9.95" customHeight="1"/>
    <row r="436" s="4" customFormat="1" ht="9.95" customHeight="1"/>
    <row r="437" s="4" customFormat="1" ht="9.95" customHeight="1"/>
    <row r="438" s="4" customFormat="1" ht="9.95" customHeight="1"/>
    <row r="439" s="4" customFormat="1" ht="9.95" customHeight="1"/>
    <row r="440" s="4" customFormat="1" ht="9.95" customHeight="1"/>
    <row r="441" s="4" customFormat="1" ht="9.95" customHeight="1"/>
    <row r="442" s="4" customFormat="1" ht="9.95" customHeight="1"/>
    <row r="443" spans="2:12" s="5" customFormat="1" ht="9.95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2:12" s="5" customFormat="1" ht="9.95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2:12" s="5" customFormat="1" ht="9.95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2:12" s="5" customFormat="1" ht="9.95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2:12" s="5" customFormat="1" ht="9.95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2:12" s="5" customFormat="1" ht="9.95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2:12" s="5" customFormat="1" ht="9.9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2:12" s="5" customFormat="1" ht="9.95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2:12" s="5" customFormat="1" ht="9.95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2:12" s="5" customFormat="1" ht="9.95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2:12" s="5" customFormat="1" ht="9.95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2:12" s="5" customFormat="1" ht="9.95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2:12" s="5" customFormat="1" ht="9.9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2:12" s="5" customFormat="1" ht="9.95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2:12" s="5" customFormat="1" ht="9.95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2:12" s="5" customFormat="1" ht="9.95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="5" customFormat="1" ht="9.95" customHeight="1"/>
    <row r="460" s="5" customFormat="1" ht="9.95" customHeight="1"/>
    <row r="461" s="5" customFormat="1" ht="9.95" customHeight="1"/>
    <row r="462" s="5" customFormat="1" ht="9.95" customHeight="1"/>
    <row r="463" s="5" customFormat="1" ht="9.95" customHeight="1"/>
    <row r="464" s="5" customFormat="1" ht="9.95" customHeight="1"/>
    <row r="465" s="5" customFormat="1" ht="9.95" customHeight="1"/>
    <row r="466" s="5" customFormat="1" ht="9.95" customHeight="1"/>
    <row r="467" s="5" customFormat="1" ht="9.95" customHeight="1"/>
    <row r="468" s="5" customFormat="1" ht="9.95" customHeight="1"/>
    <row r="469" s="5" customFormat="1" ht="9.95" customHeight="1"/>
    <row r="470" s="5" customFormat="1" ht="9.95" customHeight="1"/>
    <row r="471" s="5" customFormat="1" ht="9.95" customHeight="1"/>
    <row r="472" s="5" customFormat="1" ht="9.95" customHeight="1"/>
    <row r="473" s="5" customFormat="1" ht="9.95" customHeight="1"/>
    <row r="474" s="5" customFormat="1" ht="9.95" customHeight="1"/>
    <row r="475" s="5" customFormat="1" ht="9.95" customHeight="1"/>
    <row r="476" s="5" customFormat="1" ht="9.95" customHeight="1"/>
    <row r="477" s="5" customFormat="1" ht="9.95" customHeight="1"/>
    <row r="478" s="5" customFormat="1" ht="9.95" customHeight="1"/>
    <row r="479" s="5" customFormat="1" ht="9.95" customHeight="1"/>
    <row r="480" s="5" customFormat="1" ht="9.95" customHeight="1"/>
    <row r="481" s="5" customFormat="1" ht="9.95" customHeight="1"/>
    <row r="482" s="5" customFormat="1" ht="9.95" customHeight="1"/>
    <row r="483" s="5" customFormat="1" ht="9.95" customHeight="1"/>
    <row r="484" s="5" customFormat="1" ht="9.95" customHeight="1"/>
    <row r="485" s="5" customFormat="1" ht="9.95" customHeight="1"/>
    <row r="486" s="5" customFormat="1" ht="9.95" customHeight="1"/>
    <row r="487" s="5" customFormat="1" ht="9.95" customHeight="1"/>
    <row r="488" s="5" customFormat="1" ht="9.95" customHeight="1"/>
    <row r="489" s="5" customFormat="1" ht="9.95" customHeight="1"/>
    <row r="490" s="5" customFormat="1" ht="9.95" customHeight="1"/>
    <row r="491" s="5" customFormat="1" ht="9.95" customHeight="1"/>
    <row r="492" s="5" customFormat="1" ht="9.95" customHeight="1"/>
    <row r="493" s="5" customFormat="1" ht="9.95" customHeight="1"/>
    <row r="494" s="5" customFormat="1" ht="9.95" customHeight="1"/>
    <row r="495" s="5" customFormat="1" ht="9.95" customHeight="1"/>
    <row r="496" s="5" customFormat="1" ht="9.95" customHeight="1"/>
    <row r="497" s="5" customFormat="1" ht="9.95" customHeight="1"/>
    <row r="498" s="5" customFormat="1" ht="9.95" customHeight="1"/>
    <row r="499" s="5" customFormat="1" ht="9.95" customHeight="1"/>
    <row r="500" s="5" customFormat="1" ht="9.95" customHeight="1"/>
    <row r="501" s="5" customFormat="1" ht="9.95" customHeight="1"/>
    <row r="502" s="5" customFormat="1" ht="9.95" customHeight="1"/>
    <row r="503" s="5" customFormat="1" ht="9.95" customHeight="1"/>
    <row r="504" s="5" customFormat="1" ht="9.95" customHeight="1"/>
    <row r="505" s="5" customFormat="1" ht="9.95" customHeight="1"/>
    <row r="506" s="5" customFormat="1" ht="9.95" customHeight="1"/>
    <row r="507" s="5" customFormat="1" ht="9.95" customHeight="1"/>
    <row r="508" s="5" customFormat="1" ht="9.95" customHeight="1"/>
    <row r="509" s="5" customFormat="1" ht="9.95" customHeight="1"/>
    <row r="510" s="5" customFormat="1" ht="9.95" customHeight="1"/>
    <row r="511" s="5" customFormat="1" ht="9.95" customHeight="1"/>
    <row r="512" s="5" customFormat="1" ht="9.95" customHeight="1"/>
    <row r="513" s="5" customFormat="1" ht="9.95" customHeight="1"/>
    <row r="514" s="5" customFormat="1" ht="9.95" customHeight="1"/>
    <row r="515" s="5" customFormat="1" ht="9.95" customHeight="1"/>
    <row r="516" s="5" customFormat="1" ht="9.95" customHeight="1"/>
    <row r="517" s="5" customFormat="1" ht="9.95" customHeight="1"/>
    <row r="518" s="5" customFormat="1" ht="9.95" customHeight="1"/>
    <row r="519" s="5" customFormat="1" ht="9.95" customHeight="1"/>
    <row r="520" s="5" customFormat="1" ht="9.95" customHeight="1"/>
    <row r="521" s="5" customFormat="1" ht="9.95" customHeight="1"/>
    <row r="522" s="5" customFormat="1" ht="9.95" customHeight="1"/>
    <row r="523" s="5" customFormat="1" ht="9.95" customHeight="1"/>
    <row r="524" s="5" customFormat="1" ht="9.95" customHeight="1"/>
    <row r="525" s="5" customFormat="1" ht="9.95" customHeight="1"/>
    <row r="526" s="5" customFormat="1" ht="9.95" customHeight="1"/>
    <row r="527" s="5" customFormat="1" ht="9.95" customHeight="1"/>
    <row r="528" s="5" customFormat="1" ht="9.95" customHeight="1"/>
    <row r="529" s="5" customFormat="1" ht="9.95" customHeight="1"/>
    <row r="530" s="5" customFormat="1" ht="9.95" customHeight="1"/>
    <row r="531" s="5" customFormat="1" ht="9.95" customHeight="1"/>
    <row r="532" s="5" customFormat="1" ht="9.95" customHeight="1"/>
    <row r="533" s="5" customFormat="1" ht="9.95" customHeight="1"/>
    <row r="534" s="5" customFormat="1" ht="9.95" customHeight="1"/>
    <row r="535" s="5" customFormat="1" ht="9.95" customHeight="1"/>
    <row r="536" s="5" customFormat="1" ht="9.95" customHeight="1"/>
    <row r="537" s="5" customFormat="1" ht="9.95" customHeight="1"/>
    <row r="538" s="5" customFormat="1" ht="9.95" customHeight="1"/>
    <row r="539" s="5" customFormat="1" ht="9.95" customHeight="1"/>
    <row r="540" s="5" customFormat="1" ht="9.95" customHeight="1"/>
    <row r="541" s="5" customFormat="1" ht="9.95" customHeight="1"/>
    <row r="542" s="5" customFormat="1" ht="9.95" customHeight="1"/>
    <row r="543" s="5" customFormat="1" ht="9.95" customHeight="1"/>
    <row r="544" s="5" customFormat="1" ht="9.95" customHeight="1"/>
    <row r="545" s="5" customFormat="1" ht="9.95" customHeight="1"/>
    <row r="546" s="5" customFormat="1" ht="9.95" customHeight="1"/>
    <row r="547" s="5" customFormat="1" ht="9.95" customHeight="1"/>
    <row r="548" s="5" customFormat="1" ht="9.95" customHeight="1"/>
    <row r="549" s="5" customFormat="1" ht="9.95" customHeight="1"/>
    <row r="550" s="5" customFormat="1" ht="9.95" customHeight="1"/>
    <row r="551" s="5" customFormat="1" ht="9.95" customHeight="1"/>
    <row r="552" s="5" customFormat="1" ht="9.95" customHeight="1"/>
    <row r="553" s="5" customFormat="1" ht="9.95" customHeight="1"/>
    <row r="554" s="5" customFormat="1" ht="9.95" customHeight="1"/>
    <row r="555" s="5" customFormat="1" ht="9.95" customHeight="1"/>
    <row r="556" s="5" customFormat="1" ht="9.95" customHeight="1"/>
    <row r="557" s="5" customFormat="1" ht="9.95" customHeight="1"/>
    <row r="558" s="5" customFormat="1" ht="9.95" customHeight="1"/>
    <row r="559" s="5" customFormat="1" ht="9.95" customHeight="1"/>
    <row r="560" s="5" customFormat="1" ht="9.95" customHeight="1"/>
    <row r="561" s="5" customFormat="1" ht="9.95" customHeight="1"/>
    <row r="562" s="5" customFormat="1" ht="9.95" customHeight="1"/>
    <row r="563" s="5" customFormat="1" ht="9.95" customHeight="1"/>
    <row r="564" s="5" customFormat="1" ht="9.95" customHeight="1"/>
    <row r="565" s="5" customFormat="1" ht="9.95" customHeight="1"/>
    <row r="566" s="5" customFormat="1" ht="9.95" customHeight="1"/>
    <row r="567" s="5" customFormat="1" ht="9.95" customHeight="1"/>
    <row r="568" s="5" customFormat="1" ht="9.95" customHeight="1"/>
    <row r="569" s="5" customFormat="1" ht="9.95" customHeight="1"/>
    <row r="570" s="5" customFormat="1" ht="9.95" customHeight="1"/>
    <row r="571" s="5" customFormat="1" ht="9.95" customHeight="1"/>
    <row r="572" s="5" customFormat="1" ht="9.95" customHeight="1"/>
    <row r="573" s="5" customFormat="1" ht="9.95" customHeight="1"/>
    <row r="574" s="5" customFormat="1" ht="9.95" customHeight="1"/>
    <row r="575" s="5" customFormat="1" ht="9.95" customHeight="1"/>
    <row r="576" s="5" customFormat="1" ht="9.95" customHeight="1"/>
    <row r="577" s="5" customFormat="1" ht="9.95" customHeight="1"/>
    <row r="578" s="5" customFormat="1" ht="9.95" customHeight="1"/>
    <row r="579" s="5" customFormat="1" ht="9.95" customHeight="1"/>
    <row r="580" s="5" customFormat="1" ht="9.95" customHeight="1"/>
    <row r="581" s="5" customFormat="1" ht="9.95" customHeight="1"/>
    <row r="582" s="5" customFormat="1" ht="9.95" customHeight="1"/>
    <row r="583" s="5" customFormat="1" ht="9.95" customHeight="1"/>
    <row r="584" s="5" customFormat="1" ht="9.95" customHeight="1"/>
    <row r="585" s="5" customFormat="1" ht="9.95" customHeight="1"/>
    <row r="586" s="5" customFormat="1" ht="9.95" customHeight="1"/>
    <row r="587" s="5" customFormat="1" ht="9.95" customHeight="1"/>
    <row r="588" s="5" customFormat="1" ht="9.95" customHeight="1"/>
    <row r="589" s="5" customFormat="1" ht="9.95" customHeight="1"/>
    <row r="590" s="5" customFormat="1" ht="9.95" customHeight="1"/>
    <row r="591" s="5" customFormat="1" ht="9.95" customHeight="1"/>
    <row r="592" s="5" customFormat="1" ht="9.95" customHeight="1"/>
    <row r="593" s="5" customFormat="1" ht="9.95" customHeight="1"/>
    <row r="594" s="5" customFormat="1" ht="9.95" customHeight="1"/>
    <row r="595" s="5" customFormat="1" ht="9.95" customHeight="1"/>
    <row r="596" s="5" customFormat="1" ht="9.95" customHeight="1"/>
    <row r="597" s="5" customFormat="1" ht="9.95" customHeight="1"/>
    <row r="598" s="5" customFormat="1" ht="9.95" customHeight="1"/>
    <row r="599" s="5" customFormat="1" ht="9.95" customHeight="1"/>
    <row r="600" s="5" customFormat="1" ht="9.95" customHeight="1"/>
    <row r="601" s="5" customFormat="1" ht="9.95" customHeight="1"/>
    <row r="602" s="5" customFormat="1" ht="9.95" customHeight="1"/>
    <row r="603" s="5" customFormat="1" ht="9.95" customHeight="1"/>
    <row r="604" s="5" customFormat="1" ht="9.95" customHeight="1"/>
    <row r="605" s="5" customFormat="1" ht="9.95" customHeight="1"/>
    <row r="606" s="5" customFormat="1" ht="9.95" customHeight="1"/>
    <row r="607" s="5" customFormat="1" ht="9.95" customHeight="1"/>
    <row r="608" s="5" customFormat="1" ht="9.95" customHeight="1"/>
    <row r="609" s="5" customFormat="1" ht="9.95" customHeight="1"/>
    <row r="610" s="5" customFormat="1" ht="9.95" customHeight="1"/>
    <row r="611" s="5" customFormat="1" ht="9.95" customHeight="1"/>
    <row r="612" s="5" customFormat="1" ht="9.95" customHeight="1"/>
    <row r="613" s="5" customFormat="1" ht="9.95" customHeight="1"/>
    <row r="614" s="5" customFormat="1" ht="9.95" customHeight="1"/>
    <row r="615" s="5" customFormat="1" ht="9.95" customHeight="1"/>
    <row r="616" s="5" customFormat="1" ht="9.95" customHeight="1"/>
    <row r="617" s="5" customFormat="1" ht="9.95" customHeight="1"/>
    <row r="618" s="5" customFormat="1" ht="9.95" customHeight="1"/>
    <row r="619" s="5" customFormat="1" ht="9.95" customHeight="1"/>
    <row r="620" s="5" customFormat="1" ht="9.95" customHeight="1"/>
    <row r="621" s="5" customFormat="1" ht="9.95" customHeight="1"/>
    <row r="622" s="5" customFormat="1" ht="9.95" customHeight="1"/>
    <row r="623" s="5" customFormat="1" ht="9.95" customHeight="1"/>
    <row r="624" s="5" customFormat="1" ht="9.95" customHeight="1"/>
    <row r="625" s="5" customFormat="1" ht="9.95" customHeight="1"/>
    <row r="626" s="5" customFormat="1" ht="9.95" customHeight="1"/>
    <row r="627" s="5" customFormat="1" ht="9.95" customHeight="1"/>
    <row r="628" s="5" customFormat="1" ht="9.95" customHeight="1"/>
    <row r="629" s="5" customFormat="1" ht="9.95" customHeight="1"/>
    <row r="630" s="5" customFormat="1" ht="9.95" customHeight="1"/>
    <row r="631" s="5" customFormat="1" ht="9.95" customHeight="1"/>
    <row r="632" s="5" customFormat="1" ht="9.95" customHeight="1"/>
    <row r="633" s="5" customFormat="1" ht="9.95" customHeight="1"/>
    <row r="634" spans="2:12" ht="9.95" customHeight="1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ht="9.95" customHeight="1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ht="9.95" customHeight="1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ht="9.95" customHeight="1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ht="9.95" customHeight="1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ht="9.95" customHeight="1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ht="9.95" customHeight="1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ht="9.95" customHeight="1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ht="9.95" customHeight="1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ht="9.95" customHeight="1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ht="9.95" customHeight="1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ht="9.95" customHeight="1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ht="9.95" customHeight="1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ht="9.95" customHeight="1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ht="9.95" customHeight="1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ht="9.95" customHeight="1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ht="9.95" customHeight="1"/>
    <row r="651" ht="9.95" customHeight="1"/>
    <row r="652" ht="9.95" customHeight="1"/>
    <row r="653" ht="9.95" customHeight="1"/>
    <row r="654" ht="9.95" customHeight="1"/>
    <row r="655" ht="9.95" customHeight="1"/>
    <row r="656" ht="9.95" customHeight="1"/>
    <row r="657" ht="9.95" customHeight="1"/>
    <row r="658" ht="9.95" customHeight="1"/>
    <row r="659" ht="9.95" customHeight="1"/>
    <row r="660" ht="9.95" customHeight="1"/>
    <row r="661" ht="9.95" customHeight="1"/>
    <row r="662" ht="9.95" customHeight="1"/>
    <row r="663" ht="9.95" customHeight="1"/>
    <row r="664" ht="9.95" customHeight="1"/>
    <row r="665" ht="9.95" customHeight="1"/>
    <row r="666" ht="9.95" customHeight="1"/>
    <row r="667" ht="9.95" customHeight="1"/>
    <row r="668" ht="9.95" customHeight="1"/>
    <row r="669" ht="9.95" customHeight="1"/>
    <row r="670" ht="9.95" customHeight="1"/>
    <row r="671" ht="9.95" customHeight="1"/>
    <row r="672" ht="9.95" customHeight="1"/>
    <row r="673" ht="9.95" customHeight="1"/>
    <row r="674" ht="9.95" customHeight="1"/>
    <row r="675" ht="9.95" customHeight="1"/>
    <row r="676" ht="9.95" customHeight="1"/>
    <row r="677" ht="9.95" customHeight="1"/>
    <row r="678" ht="9.95" customHeight="1"/>
    <row r="679" ht="9.95" customHeight="1"/>
    <row r="680" ht="9.95" customHeight="1"/>
    <row r="681" ht="9.95" customHeight="1"/>
    <row r="682" ht="9.95" customHeight="1"/>
    <row r="683" ht="9.95" customHeight="1"/>
    <row r="684" ht="9.95" customHeight="1"/>
    <row r="685" ht="9.95" customHeight="1"/>
    <row r="686" ht="9.95" customHeight="1"/>
    <row r="687" ht="9.95" customHeight="1"/>
    <row r="688" ht="9.95" customHeight="1"/>
    <row r="689" ht="9.95" customHeight="1"/>
    <row r="690" ht="9.95" customHeight="1"/>
    <row r="691" ht="9.95" customHeight="1"/>
    <row r="692" ht="9.95" customHeight="1"/>
    <row r="693" ht="9.95" customHeight="1"/>
    <row r="694" ht="9.95" customHeight="1"/>
    <row r="695" ht="9.95" customHeight="1"/>
    <row r="696" ht="9.95" customHeight="1"/>
    <row r="697" ht="9.95" customHeight="1"/>
    <row r="698" ht="9.95" customHeight="1"/>
    <row r="699" ht="9.95" customHeight="1"/>
    <row r="700" ht="9.95" customHeight="1"/>
    <row r="701" ht="9.95" customHeight="1"/>
    <row r="702" ht="9.95" customHeight="1"/>
    <row r="703" ht="9.95" customHeight="1"/>
    <row r="704" ht="9.95" customHeight="1"/>
    <row r="705" ht="9.95" customHeight="1"/>
    <row r="706" ht="9.95" customHeight="1"/>
    <row r="707" ht="9.95" customHeight="1"/>
    <row r="708" ht="9.95" customHeight="1"/>
    <row r="709" ht="9.95" customHeight="1"/>
    <row r="710" ht="9.95" customHeight="1"/>
    <row r="711" ht="9.95" customHeight="1"/>
    <row r="712" ht="9.95" customHeight="1"/>
    <row r="713" ht="9.95" customHeight="1"/>
    <row r="714" ht="9.95" customHeight="1"/>
    <row r="715" ht="9.95" customHeight="1"/>
    <row r="716" ht="9.95" customHeight="1"/>
    <row r="717" ht="9.95" customHeight="1"/>
    <row r="718" ht="9.95" customHeight="1"/>
    <row r="719" ht="9.95" customHeight="1"/>
    <row r="720" ht="9.95" customHeight="1"/>
    <row r="721" ht="9.95" customHeight="1"/>
    <row r="722" ht="9.95" customHeight="1"/>
    <row r="723" ht="9.95" customHeight="1"/>
    <row r="724" ht="9.95" customHeight="1"/>
    <row r="725" ht="9.95" customHeight="1"/>
    <row r="726" ht="9.95" customHeight="1"/>
    <row r="727" ht="9.95" customHeight="1"/>
    <row r="728" ht="9.95" customHeight="1"/>
    <row r="729" ht="9.95" customHeight="1"/>
    <row r="730" ht="9.95" customHeight="1"/>
    <row r="731" ht="9.95" customHeight="1"/>
    <row r="732" ht="9.95" customHeight="1"/>
    <row r="733" ht="9.95" customHeight="1"/>
    <row r="734" ht="9.95" customHeight="1"/>
    <row r="735" ht="9.95" customHeight="1"/>
    <row r="736" ht="9.95" customHeight="1"/>
    <row r="737" ht="9.95" customHeight="1"/>
    <row r="738" ht="9.95" customHeight="1"/>
    <row r="739" ht="9.95" customHeight="1"/>
    <row r="740" ht="9.95" customHeight="1"/>
    <row r="741" ht="9.95" customHeight="1"/>
    <row r="742" ht="9.95" customHeight="1"/>
    <row r="743" ht="9.95" customHeight="1"/>
    <row r="744" ht="9.95" customHeight="1"/>
    <row r="745" ht="9.95" customHeight="1"/>
    <row r="746" ht="9.95" customHeight="1"/>
    <row r="747" ht="9.95" customHeight="1"/>
    <row r="748" ht="9.95" customHeight="1"/>
    <row r="749" ht="9.95" customHeight="1"/>
    <row r="750" ht="9.95" customHeight="1"/>
    <row r="751" ht="9.95" customHeight="1"/>
    <row r="752" ht="9.95" customHeight="1"/>
    <row r="753" ht="9.95" customHeight="1"/>
    <row r="754" ht="9.95" customHeight="1"/>
    <row r="755" ht="9.95" customHeight="1"/>
    <row r="756" ht="9.95" customHeight="1"/>
    <row r="757" ht="9.95" customHeight="1"/>
    <row r="758" ht="9.95" customHeight="1"/>
    <row r="759" ht="9.95" customHeight="1"/>
    <row r="760" ht="9.95" customHeight="1"/>
    <row r="761" ht="9.95" customHeight="1"/>
    <row r="762" ht="9.95" customHeight="1"/>
    <row r="763" ht="9.95" customHeight="1"/>
    <row r="764" ht="9.95" customHeight="1"/>
    <row r="765" ht="9.95" customHeight="1"/>
    <row r="766" ht="9.95" customHeight="1"/>
    <row r="767" ht="9.95" customHeight="1"/>
    <row r="768" ht="9.95" customHeight="1"/>
    <row r="769" ht="9.95" customHeight="1"/>
    <row r="770" ht="9.95" customHeight="1"/>
    <row r="771" ht="9.95" customHeight="1"/>
    <row r="772" ht="9.95" customHeight="1"/>
    <row r="773" ht="9.95" customHeight="1"/>
    <row r="774" ht="9.95" customHeight="1"/>
    <row r="775" ht="9.95" customHeight="1"/>
    <row r="776" ht="9.95" customHeight="1"/>
    <row r="777" ht="9.95" customHeight="1"/>
    <row r="778" ht="9.95" customHeight="1"/>
    <row r="779" ht="9.95" customHeight="1"/>
    <row r="780" ht="9.95" customHeight="1"/>
    <row r="781" ht="9.95" customHeight="1"/>
    <row r="782" ht="9.95" customHeight="1"/>
    <row r="783" ht="9.95" customHeight="1"/>
    <row r="784" ht="9.95" customHeight="1"/>
    <row r="785" ht="9.95" customHeight="1"/>
    <row r="786" ht="9.95" customHeight="1"/>
    <row r="787" ht="9.95" customHeight="1"/>
    <row r="788" ht="9.95" customHeight="1"/>
    <row r="789" ht="9.95" customHeight="1"/>
    <row r="790" ht="9.95" customHeight="1"/>
    <row r="791" ht="9.95" customHeight="1"/>
    <row r="792" ht="9.95" customHeight="1"/>
    <row r="793" ht="9.95" customHeight="1"/>
    <row r="794" ht="9.95" customHeight="1"/>
    <row r="795" ht="9.95" customHeight="1"/>
    <row r="796" ht="9.95" customHeight="1"/>
    <row r="797" ht="9.95" customHeight="1"/>
    <row r="798" ht="9.95" customHeight="1"/>
    <row r="799" ht="9.95" customHeight="1"/>
    <row r="800" ht="9.95" customHeight="1"/>
    <row r="801" ht="9.95" customHeight="1"/>
    <row r="802" ht="9.95" customHeight="1"/>
    <row r="803" ht="9.95" customHeight="1"/>
    <row r="804" ht="9.95" customHeight="1"/>
    <row r="805" ht="9.95" customHeight="1"/>
    <row r="806" ht="9.95" customHeight="1"/>
    <row r="807" ht="9.95" customHeight="1"/>
    <row r="808" ht="9.95" customHeight="1"/>
    <row r="809" ht="9.95" customHeight="1"/>
    <row r="810" ht="9.95" customHeight="1"/>
    <row r="811" ht="9.95" customHeight="1"/>
    <row r="812" ht="9.95" customHeight="1"/>
    <row r="813" ht="9.95" customHeight="1"/>
    <row r="814" ht="9.95" customHeight="1"/>
    <row r="815" ht="9.95" customHeight="1"/>
    <row r="816" ht="9.95" customHeight="1"/>
    <row r="817" ht="9.95" customHeight="1"/>
    <row r="818" ht="9.95" customHeight="1"/>
    <row r="819" ht="9.95" customHeight="1"/>
    <row r="820" ht="9.95" customHeight="1"/>
    <row r="821" ht="9.95" customHeight="1"/>
    <row r="822" ht="9.95" customHeight="1"/>
    <row r="823" ht="9.95" customHeight="1"/>
    <row r="824" ht="9.95" customHeight="1"/>
    <row r="825" ht="9.95" customHeight="1"/>
    <row r="826" ht="9.95" customHeight="1"/>
  </sheetData>
  <mergeCells count="135">
    <mergeCell ref="C119:D119"/>
    <mergeCell ref="C96:D96"/>
    <mergeCell ref="C112:D112"/>
    <mergeCell ref="C115:D115"/>
    <mergeCell ref="C116:D116"/>
    <mergeCell ref="C113:D113"/>
    <mergeCell ref="C114:D114"/>
    <mergeCell ref="C97:D97"/>
    <mergeCell ref="C98:D98"/>
    <mergeCell ref="C109:D109"/>
    <mergeCell ref="C110:D110"/>
    <mergeCell ref="C111:D111"/>
    <mergeCell ref="C117:D117"/>
    <mergeCell ref="C108:D108"/>
    <mergeCell ref="C107:D107"/>
    <mergeCell ref="C106:D106"/>
    <mergeCell ref="C105:D105"/>
    <mergeCell ref="C118:D118"/>
    <mergeCell ref="C101:D101"/>
    <mergeCell ref="C102:D102"/>
    <mergeCell ref="C103:D103"/>
    <mergeCell ref="C104:D104"/>
    <mergeCell ref="C99:D99"/>
    <mergeCell ref="J2:K2"/>
    <mergeCell ref="D2:I2"/>
    <mergeCell ref="E7:F7"/>
    <mergeCell ref="B9:C9"/>
    <mergeCell ref="B10:D10"/>
    <mergeCell ref="E9:G9"/>
    <mergeCell ref="B12:D12"/>
    <mergeCell ref="E12:G12"/>
    <mergeCell ref="J12:K12"/>
    <mergeCell ref="B8:D8"/>
    <mergeCell ref="E8:I8"/>
    <mergeCell ref="J4:K4"/>
    <mergeCell ref="J5:K5"/>
    <mergeCell ref="D3:I3"/>
    <mergeCell ref="D4:I4"/>
    <mergeCell ref="D5:I5"/>
    <mergeCell ref="B2:C5"/>
    <mergeCell ref="B6:K6"/>
    <mergeCell ref="B7:C7"/>
    <mergeCell ref="B11:D11"/>
    <mergeCell ref="J7:K7"/>
    <mergeCell ref="J8:K8"/>
    <mergeCell ref="J9:K9"/>
    <mergeCell ref="J10:K10"/>
    <mergeCell ref="E10:I11"/>
    <mergeCell ref="J3:K3"/>
    <mergeCell ref="E13:I13"/>
    <mergeCell ref="B13:C13"/>
    <mergeCell ref="C16:D16"/>
    <mergeCell ref="C17:D17"/>
    <mergeCell ref="G15:H15"/>
    <mergeCell ref="I15:J15"/>
    <mergeCell ref="J13:K13"/>
    <mergeCell ref="C15:D15"/>
    <mergeCell ref="C20:D20"/>
    <mergeCell ref="C18:D18"/>
    <mergeCell ref="C19:D19"/>
    <mergeCell ref="C21:D21"/>
    <mergeCell ref="C46:D46"/>
    <mergeCell ref="C47:D47"/>
    <mergeCell ref="C48:D48"/>
    <mergeCell ref="C49:D49"/>
    <mergeCell ref="C44:D44"/>
    <mergeCell ref="C45:D45"/>
    <mergeCell ref="C22:D22"/>
    <mergeCell ref="C23:D23"/>
    <mergeCell ref="C24:D24"/>
    <mergeCell ref="C25:D25"/>
    <mergeCell ref="C28:D28"/>
    <mergeCell ref="C29:D29"/>
    <mergeCell ref="C42:D42"/>
    <mergeCell ref="C43:D43"/>
    <mergeCell ref="C30:D30"/>
    <mergeCell ref="C31:D31"/>
    <mergeCell ref="C32:D32"/>
    <mergeCell ref="C33:D33"/>
    <mergeCell ref="C34:D34"/>
    <mergeCell ref="C35:D35"/>
    <mergeCell ref="C94:D94"/>
    <mergeCell ref="C89:D89"/>
    <mergeCell ref="C90:D90"/>
    <mergeCell ref="C71:D71"/>
    <mergeCell ref="C72:D72"/>
    <mergeCell ref="C100:D100"/>
    <mergeCell ref="C62:D62"/>
    <mergeCell ref="C50:D50"/>
    <mergeCell ref="C95:D95"/>
    <mergeCell ref="C77:D77"/>
    <mergeCell ref="C81:D81"/>
    <mergeCell ref="C82:D82"/>
    <mergeCell ref="C83:D83"/>
    <mergeCell ref="C84:D84"/>
    <mergeCell ref="C85:D85"/>
    <mergeCell ref="C87:D87"/>
    <mergeCell ref="C92:D92"/>
    <mergeCell ref="C93:D93"/>
    <mergeCell ref="C75:D75"/>
    <mergeCell ref="C91:D91"/>
    <mergeCell ref="C76:D76"/>
    <mergeCell ref="C68:D68"/>
    <mergeCell ref="C64:D64"/>
    <mergeCell ref="C73:D73"/>
    <mergeCell ref="C38:D38"/>
    <mergeCell ref="C39:D39"/>
    <mergeCell ref="C40:D40"/>
    <mergeCell ref="C41:D41"/>
    <mergeCell ref="C55:D55"/>
    <mergeCell ref="C63:D63"/>
    <mergeCell ref="C54:D54"/>
    <mergeCell ref="C26:D26"/>
    <mergeCell ref="C27:D27"/>
    <mergeCell ref="C58:D58"/>
    <mergeCell ref="C60:D60"/>
    <mergeCell ref="C51:D51"/>
    <mergeCell ref="C52:D52"/>
    <mergeCell ref="C53:D53"/>
    <mergeCell ref="C36:D36"/>
    <mergeCell ref="C37:D37"/>
    <mergeCell ref="C56:D56"/>
    <mergeCell ref="C57:D57"/>
    <mergeCell ref="C59:D59"/>
    <mergeCell ref="C61:D61"/>
    <mergeCell ref="C74:D74"/>
    <mergeCell ref="C80:D80"/>
    <mergeCell ref="C79:D79"/>
    <mergeCell ref="C67:D67"/>
    <mergeCell ref="C69:D69"/>
    <mergeCell ref="C70:D70"/>
    <mergeCell ref="C65:D65"/>
    <mergeCell ref="C66:D66"/>
    <mergeCell ref="C88:D88"/>
    <mergeCell ref="C86:D86"/>
  </mergeCells>
  <printOptions/>
  <pageMargins left="0.1968503937007874" right="0.11811023622047245" top="0.5905511811023623" bottom="0.3937007874015748" header="0.1968503937007874" footer="0.1968503937007874"/>
  <pageSetup horizontalDpi="600" verticalDpi="600" orientation="landscape" paperSize="9" scale="9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Remuta Václav</dc:creator>
  <cp:keywords/>
  <dc:description/>
  <cp:lastModifiedBy>Ing. Hana Sošková</cp:lastModifiedBy>
  <cp:lastPrinted>2020-05-13T08:19:57Z</cp:lastPrinted>
  <dcterms:created xsi:type="dcterms:W3CDTF">2004-11-16T17:59:31Z</dcterms:created>
  <dcterms:modified xsi:type="dcterms:W3CDTF">2020-06-04T10:14:48Z</dcterms:modified>
  <cp:category/>
  <cp:version/>
  <cp:contentType/>
  <cp:contentStatus/>
</cp:coreProperties>
</file>