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465" activeTab="0"/>
  </bookViews>
  <sheets>
    <sheet name="nabídková cen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<sst xmlns="http://schemas.openxmlformats.org/spreadsheetml/2006/main" count="349" uniqueCount="139">
  <si>
    <t>typ nádoby</t>
  </si>
  <si>
    <t>četnost svozu</t>
  </si>
  <si>
    <t>110 litrů (plech)</t>
  </si>
  <si>
    <t>1x týdně</t>
  </si>
  <si>
    <t>2x týdně</t>
  </si>
  <si>
    <t>3x týdně</t>
  </si>
  <si>
    <t>120 litrů (plast)</t>
  </si>
  <si>
    <t>240 litrů (plast)</t>
  </si>
  <si>
    <t>1.100 litrů (plast)</t>
  </si>
  <si>
    <t>typ kontejneru</t>
  </si>
  <si>
    <t xml:space="preserve">počet ks </t>
  </si>
  <si>
    <t>typ nádob</t>
  </si>
  <si>
    <t>četnost svozu nádob</t>
  </si>
  <si>
    <t>částka bez DPH</t>
  </si>
  <si>
    <t>CELKOVÁ NABÍDKOVÁ CENA</t>
  </si>
  <si>
    <t>katalogové číslo odpadu</t>
  </si>
  <si>
    <t>kategorie odpadu</t>
  </si>
  <si>
    <t>15 01 10</t>
  </si>
  <si>
    <t>N</t>
  </si>
  <si>
    <t>16 01 03</t>
  </si>
  <si>
    <t>O</t>
  </si>
  <si>
    <t>17 01 07</t>
  </si>
  <si>
    <t>17 02 01</t>
  </si>
  <si>
    <t>17 05 04</t>
  </si>
  <si>
    <t>17 06 01</t>
  </si>
  <si>
    <t>20 02 01</t>
  </si>
  <si>
    <t>Pronájem nádoby</t>
  </si>
  <si>
    <t>Poplatek za uložení odpadu</t>
  </si>
  <si>
    <t>Odstranění odpadu</t>
  </si>
  <si>
    <t>Svoz odpadu</t>
  </si>
  <si>
    <t>Celkem</t>
  </si>
  <si>
    <t>Položka ceny</t>
  </si>
  <si>
    <t>Cena bez DPH</t>
  </si>
  <si>
    <t>Cena včetně DPH</t>
  </si>
  <si>
    <t>bez DPH</t>
  </si>
  <si>
    <t>včetně DPH</t>
  </si>
  <si>
    <t xml:space="preserve">paušální cena za 1 vývoz 1 ks kontejneru </t>
  </si>
  <si>
    <t>Položka</t>
  </si>
  <si>
    <t>cena bez DPH</t>
  </si>
  <si>
    <t>cena včetně DPH</t>
  </si>
  <si>
    <t>cena za 1 tunu odpadu</t>
  </si>
  <si>
    <t>Typ nádoby</t>
  </si>
  <si>
    <t>Cena za mytí 1 ks nádoby (do 500 ks v rámci jednoho pokynu)</t>
  </si>
  <si>
    <t>Cena za mytí 1 ks nádoby (nad 500 ks v rámci jednoho pokynu)</t>
  </si>
  <si>
    <t>1100 l papír</t>
  </si>
  <si>
    <t>1100 l plasty</t>
  </si>
  <si>
    <t>1100 l sklo</t>
  </si>
  <si>
    <t>Cena za 1 svoz nádoby</t>
  </si>
  <si>
    <t>15 01 01</t>
  </si>
  <si>
    <t xml:space="preserve">paušální cena za správu a provoz sběrného dvora, vč. jeho zřízení a vybavení za rok </t>
  </si>
  <si>
    <t>V následující tabulce budou uvedeny jednotky za svoz odpadu u nádob na tříděný odpad 1 100 l ve vlastnictví společnosti EKO-KOM, a.s.</t>
  </si>
  <si>
    <r>
      <t xml:space="preserve">a) </t>
    </r>
    <r>
      <rPr>
        <b/>
        <u val="single"/>
        <sz val="12"/>
        <rFont val="Times New Roman"/>
        <family val="1"/>
      </rPr>
      <t>Sběr, svoz a odstranění směsného komunálního odpadu ze svozových nádob (tzn. popelnic a kontejnerů)</t>
    </r>
  </si>
  <si>
    <t>110 litrů (plech) a 120 litrů (plast)</t>
  </si>
  <si>
    <t xml:space="preserve">1.100 litrů </t>
  </si>
  <si>
    <t>nádoby o objemu: 110, 120 a 240 litrů</t>
  </si>
  <si>
    <t>nádoby o objemu  1.100 litrů</t>
  </si>
  <si>
    <t>celková cena za 1 rok plnění při uvedeném počtu a četnosti svozu nádob</t>
  </si>
  <si>
    <t xml:space="preserve"> celková cena za 1 rok plnění při uvedeném počtu nádob</t>
  </si>
  <si>
    <r>
      <t>12 - 14 m</t>
    </r>
    <r>
      <rPr>
        <vertAlign val="superscript"/>
        <sz val="10"/>
        <rFont val="Arial CE"/>
        <family val="2"/>
      </rPr>
      <t>3</t>
    </r>
  </si>
  <si>
    <t>1x za 2 týdny/tj. 1x za 14 dní/</t>
  </si>
  <si>
    <t>počet vývozů za období 1 roku</t>
  </si>
  <si>
    <t>celková cena  za období 1 roku plnění při dané četnosti svozu a počtu ks kontejnerů</t>
  </si>
  <si>
    <t>celková cena bez DPH za období plnění 1 roku při uvedeném počtu a četnosti svozu nádob</t>
  </si>
  <si>
    <t>celková cena včetně DPH za období plnění 1 roku při uvedeném počtu a četnosti svozu nádob</t>
  </si>
  <si>
    <t>celková cena bez DPH za období plnění 1 roku při uvedeném počtu nádob</t>
  </si>
  <si>
    <t>celková cena včetně DPH za období plnění p1 roku při uvedeném počtu nádob</t>
  </si>
  <si>
    <t>celková cena bez DPH za období plnění 1 roku při dané četnosti svozu a počtu ks kontejnerů</t>
  </si>
  <si>
    <t xml:space="preserve">cena za odstranění 1 t odpadu kat.č. 20 03 01 </t>
  </si>
  <si>
    <t xml:space="preserve">cena za odstranění 1 t odpadu kat.č. 20 03 07 </t>
  </si>
  <si>
    <r>
      <t xml:space="preserve">c) </t>
    </r>
    <r>
      <rPr>
        <b/>
        <u val="single"/>
        <sz val="10"/>
        <rFont val="Arial CE"/>
        <family val="2"/>
      </rPr>
      <t>Sběr, svoz a využití vytříděných složek komunálního odpadu z nádob, určených ke sběru jednotlivých komodit: papír - sklo - plasty (+ nápojový karton)</t>
    </r>
  </si>
  <si>
    <t>celková cena za období plnění 1 roku při uvedeném počtu a četnosti svozu nádob</t>
  </si>
  <si>
    <t>Cena za mytí 1 ks nádoby (do 100 ks v rámci jednoho pokynu)</t>
  </si>
  <si>
    <t>Cena za mytí 1 ks nádoby (nad 100 ks v rámci jednoho pokynu)</t>
  </si>
  <si>
    <t>celková cena za období plnění zakázky 1 roku bez DPH - 2 svozy</t>
  </si>
  <si>
    <t>celková cena za období plnění zakázky1 roku včetně DPH - 2 svozy</t>
  </si>
  <si>
    <t>d) Mobilní sběr, svoz a využití či odstranění nebezpečných složek komunálního odpadu</t>
  </si>
  <si>
    <r>
      <t xml:space="preserve">e) </t>
    </r>
    <r>
      <rPr>
        <b/>
        <u val="single"/>
        <sz val="12"/>
        <rFont val="Times New Roman"/>
        <family val="1"/>
      </rPr>
      <t xml:space="preserve">Správa sběrného dvora, včetně jeho zřízení a vybavení </t>
    </r>
  </si>
  <si>
    <t>celková cena za období 1 roku plnění zakázky bez DPH</t>
  </si>
  <si>
    <t>celková cena za období plnění 1 roku zakázky včetně DPH</t>
  </si>
  <si>
    <t>celková cena bez DPH za období plnění 1 roku při daném množství tun</t>
  </si>
  <si>
    <t>celková cena včetně DPH za období plnění 1 roku při daném množství tun</t>
  </si>
  <si>
    <t>celková cena za období plnění 1 roku při daném množství tun</t>
  </si>
  <si>
    <r>
      <t xml:space="preserve">1x za </t>
    </r>
    <r>
      <rPr>
        <b/>
        <sz val="10"/>
        <rFont val="Arial CE"/>
        <family val="0"/>
      </rPr>
      <t>7</t>
    </r>
    <r>
      <rPr>
        <sz val="10"/>
        <rFont val="Arial CE"/>
        <family val="0"/>
      </rPr>
      <t xml:space="preserve"> dní</t>
    </r>
  </si>
  <si>
    <r>
      <t xml:space="preserve">1x za </t>
    </r>
    <r>
      <rPr>
        <b/>
        <sz val="10"/>
        <rFont val="Arial CE"/>
        <family val="0"/>
      </rPr>
      <t>7</t>
    </r>
    <r>
      <rPr>
        <sz val="10"/>
        <rFont val="Arial CE"/>
        <family val="0"/>
      </rPr>
      <t>dní</t>
    </r>
  </si>
  <si>
    <t>f) Sběr svoz a využití biologicky rozložitelných složek komunálního odpadu – „bioodpadu“</t>
  </si>
  <si>
    <t>paušální cena za zajištění 1 mobilního svozu NSKO (tj. z 20 stanovišť) min 7m3 kontejner</t>
  </si>
  <si>
    <t>15 01 03</t>
  </si>
  <si>
    <t>15 01 06</t>
  </si>
  <si>
    <t>15 01 07</t>
  </si>
  <si>
    <t>16 06 01</t>
  </si>
  <si>
    <t>17 04 05</t>
  </si>
  <si>
    <t>17 09 04</t>
  </si>
  <si>
    <t>20 01 39</t>
  </si>
  <si>
    <t>08 01 11</t>
  </si>
  <si>
    <t>08 04 09</t>
  </si>
  <si>
    <t>14 06 03</t>
  </si>
  <si>
    <t xml:space="preserve">min. 9m3 </t>
  </si>
  <si>
    <r>
      <t>b)</t>
    </r>
    <r>
      <rPr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Sběr, svoz a odstranění směsného komunálního odpadu z kapacitně větších nádob </t>
    </r>
    <r>
      <rPr>
        <sz val="12"/>
        <rFont val="Times New Roman"/>
        <family val="1"/>
      </rPr>
      <t>(o minimálním objemu 9m3)</t>
    </r>
  </si>
  <si>
    <t>Cena za 1 ks nádoby za rok (tj. 52 týdnů)</t>
  </si>
  <si>
    <t>cena za svoz 1 ks kontejneru na libovolnou komoditu (papír, sklo, plasty + nápojový karton) za rok (tj. 52 týdnů) dle četnosti svozu</t>
  </si>
  <si>
    <t>Cena za 1 ks nádoby za období 01.04.-31.10. (tj.30 týdnů)</t>
  </si>
  <si>
    <t>celková cena za období plnění 1 roku při uvedeném počtu a četnosti svozu nádob (od 1.4. - 30.10.)- tj. 30 týdnů</t>
  </si>
  <si>
    <t>příplatek za 1 nádobu, platný po celou dobu plnění zakázky</t>
  </si>
  <si>
    <t>předpokládaný počet nádob za 1 rok</t>
  </si>
  <si>
    <t xml:space="preserve">V následující tabulce jsou uvedeny jednotkové ceny za nádobu a rok dle typu nádoby, při dané četnosti svozu. V ceně jsou vždy zahrnuty veškeré činnosti stanovené čl. 3, odst. 1.1  </t>
  </si>
  <si>
    <t>Doplňková služba: vynáška (tj. přenesení sběrných nádob pracovníky zhotovitele ze sběrného stanoviště k místu jejich vyprázdnění a zpět, jestliže vzdálenost mezi těmito místy přesahuje 20 m). Vynáška je součástí činností popsaných čl. 3, odst. 1.1. Cena za její plnění je stanovena pouze jako příplatek k jednotkovým cenám za svoz klasických nádob na SKO (viz tabulka výše). Fakturace bude probíhat dle obchodních a platebních podmínek 1x měsíčně dle skutečně poskytnutých doplňkových služeb.</t>
  </si>
  <si>
    <t>počet nádob (dle stavu k 30. 4. 2014)</t>
  </si>
  <si>
    <t>Ceny za mytí nádob  - jedná se pouze o doplňkovou službu nad rámec smlouvy.</t>
  </si>
  <si>
    <t xml:space="preserve">Ceny za mimořádný vývoz nádob včetně zajištění úklidu stanovišť. </t>
  </si>
  <si>
    <t>množství odpadu v tunách za rok (vycházeno z produkce za rok 2013)</t>
  </si>
  <si>
    <t>V následující tabulce jsou stanoveny jednotkové ceny za vývoz 1 ks kontejneru dle typu a četnosti svozu, platné pro celou dobu plnění zakázky. Ceny jsou uvedeny bez DPH a včetně DPH a  zahrnují veškeré činnosti (vyjma odstranění odpadu) stanovené  čl. 3, odst. 2.2., pro plnění dané části předmětu zakázky.</t>
  </si>
  <si>
    <t>celková cena bez DPH za období plnění 1 roku při množství odpadů obdobném jako v roce 2013</t>
  </si>
  <si>
    <t>V následujících  tabulkách je stanovena cena za odstranění odpadu, se kterým bude převážně nakládáno při plnění činností stanovených čl. 3, odst. 2., zařazeného dle katalogu odpadů pod kat.č. 20 03 01 - Směsný komunální odpad a pod kat. č. 20 03 07 - Objemný odpad. Cena je stanovena za odstranění 1 tuny odpadu bez DPH a včetně DPH, s platností pro jednotlivá uvedená období.</t>
  </si>
  <si>
    <t xml:space="preserve">V následující tabulce jsou uvedeny jednotkové ceny, zahrnující veškeré činnosti stanovené čl. 3, odst. 2., pro plnění dané části předmětu zakázky. Je stanovena cena za vývoz 1 ks kontejneru 1 x 1100 l na sběr libovolné komodity (papír, sklo nebo plasty+nápojový karton) za rok, při požadované četnosti svozu, platná pro jednotlivá období. </t>
  </si>
  <si>
    <t>Ceny za mytí nádob  - jedná se pouze o doplňkovou službu nad rámec smlouvy</t>
  </si>
  <si>
    <t>V následující tabulce je uvedena paušální cena, zahrnující veškeré činnosti stanovené čl. 3, odst. 2., pro plnění dané části předmětu zakázky. Je stanovena paušální cena za zajištění mobilního svozu NSKO z 20-ti stanovišť za rok, platná pro jednotlivá uvedená období, bez DPH a včetně DPH</t>
  </si>
  <si>
    <t>V následující tabulce je uvedena paušální cena v Kč/rok bez DPH a včetně DPH, platná pro jednotlivá uvedená období, zahrnující veškeré činnosti spojené se správou a provozováním sběrného dvora, stanovené čl. 3, odst. 2.</t>
  </si>
  <si>
    <t>V následující tabulce jsou stanoveny jednotkové ceny, zahrnující veškeré náklady spojené s přepravou a využitím či odstraněním jednotlivých druhů odpadů, předaných do sběrného dvora občany města Litvínov dle provozního řádu, při plnění činností stanovených čl. 3, odst. 2. Jednotková cena je stanovena za odstranění 1 tuny daného druhu odpad, s platností pro období plnění zakázky. Komunální a objemný odpad je součástí tonáže uvedené u velkokapacitních kontejnerů.</t>
  </si>
  <si>
    <t>předpokládaný roční objem odpadu v tunách  (dle roku 2013)</t>
  </si>
  <si>
    <t xml:space="preserve">V následující tabulce jsou uvedeny jednotkové ceny za nádobu a rok dle typu nádoby, při dané četnosti svozu. V ceně jsou vždy zahrnuty veškeré činnosti stanovené čl. 3, odst. 2., pro plnění dané části předmětu zakázky.   </t>
  </si>
  <si>
    <t>Ceny za mytí nádob - jedná se pouze o doplňkovou službu nad rámec smlouvy</t>
  </si>
  <si>
    <t xml:space="preserve">jednotlivé činnosti / celková cena za období plnění 4 let </t>
  </si>
  <si>
    <t>Sběr, svoz a odstranění komunálního odpadu ze svozových nádob (dle čl. 3, odst. 2, písm.a)</t>
  </si>
  <si>
    <t>Sběr, svoz a odstranění komunálního odpadu z kapacitně větších nádob (dle čl. 3, odst. 2, písm.b)</t>
  </si>
  <si>
    <t>Sběr, svoz a využití vytříděných složek KO z nádob , určených ke sběru jednotlivých komodit: papír - sklo - plasty + nápojový karton (dle čl. 3, odst. 2, písm. c)</t>
  </si>
  <si>
    <t>Mobilní sběr, svoz a odstranění nebezpečných složek komunálního odpadu (dle čl. 3, odst. 2, písm. d)</t>
  </si>
  <si>
    <t xml:space="preserve">Správa  a provozování sběrného dvora, včetně jeho zřízení a vybavení (dle čl. 3, odst. 2, písm. e) </t>
  </si>
  <si>
    <t>Sběr svoz a využití biologicky rozložitelných složek komunálního odpadu – „bioodpadu“ (dle čl. 3, odst. 2, písm. f)</t>
  </si>
  <si>
    <t>SOUHRNNÝ PŘEHLED CELKOVÝCH CEN ZA 4 ROKY PLNĚNÍ SMLOUVY</t>
  </si>
  <si>
    <t>1x týdně (plast, papír)</t>
  </si>
  <si>
    <t>1x za 14 dní (sklo)</t>
  </si>
  <si>
    <t>PŘÍLOHA č. 3</t>
  </si>
  <si>
    <t>k zadávací dokumentaci pro veřejnou zakázku:</t>
  </si>
  <si>
    <t>"Zajištění komplexního nakládání s komunálními odpady - sběr, svoz a odstranění komunálního odpadu, svoz bioodpadu, využití vytříděných složek komunálního odpadu a správa sběrného dvora ve městě Litvínov"</t>
  </si>
  <si>
    <t xml:space="preserve">Způsob zpracování nabídkové ceny za plnění předmětu veřejné zakázky </t>
  </si>
  <si>
    <t xml:space="preserve">Pokyny ke zpracování cenové nabídky, která bude předmětem hodnocení: </t>
  </si>
  <si>
    <t>- vyplněna musí být všechna takto označená políčka a to dle pokynů nad a přímo v tabulkách</t>
  </si>
  <si>
    <t>- takto označená šedá políčka, ani žádná jiná nevyplňujte</t>
  </si>
  <si>
    <t>Pro stanovení celkových cen za období plnění zakázky byly pro účely hodnocení tohoto výběrového řízení použity některé měrné jednotky a informace (např. počty nádob při dané četnosti svozu, množství odpadu apod.) za uplynulá období. Při plnění předmětu veřejné zakázky budou použity aktuální informace a konkrétní měrné jednotky budou upraveny dle aktuálních požadavků objednatele, v obdobném rozsahu.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</si>
</sst>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sz val="10"/>
      <color indexed="10"/>
      <name val="Arial CE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vertAlign val="superscript"/>
      <sz val="10"/>
      <name val="Arial CE"/>
      <family val="2"/>
    </font>
    <font>
      <sz val="8"/>
      <name val="Arial CE"/>
      <family val="0"/>
    </font>
    <font>
      <sz val="12"/>
      <name val="Times New Roman CE"/>
      <family val="1"/>
    </font>
    <font>
      <b/>
      <i/>
      <u val="single"/>
      <sz val="12"/>
      <name val="Arial CE"/>
      <family val="2"/>
    </font>
    <font>
      <b/>
      <sz val="16"/>
      <name val="Arial CE"/>
      <family val="2"/>
    </font>
    <font>
      <b/>
      <sz val="10"/>
      <name val="Arial"/>
      <family val="2"/>
    </font>
    <font>
      <b/>
      <i/>
      <u val="single"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2">
    <xf numFmtId="0" fontId="0" fillId="0" borderId="0" xfId="0" applyAlignment="1">
      <alignment/>
    </xf>
    <xf numFmtId="0" fontId="4" fillId="0" borderId="0" xfId="48" applyProtection="1">
      <alignment/>
      <protection hidden="1"/>
    </xf>
    <xf numFmtId="0" fontId="19" fillId="0" borderId="10" xfId="48" applyFont="1" applyBorder="1" applyAlignment="1" applyProtection="1">
      <alignment horizontal="center" vertical="center" wrapText="1"/>
      <protection hidden="1"/>
    </xf>
    <xf numFmtId="44" fontId="4" fillId="7" borderId="11" xfId="48" applyNumberFormat="1" applyFill="1" applyBorder="1" applyProtection="1">
      <alignment/>
      <protection hidden="1"/>
    </xf>
    <xf numFmtId="44" fontId="4" fillId="7" borderId="12" xfId="48" applyNumberFormat="1" applyFill="1" applyBorder="1" applyAlignment="1" applyProtection="1">
      <alignment horizontal="center"/>
      <protection hidden="1" locked="0"/>
    </xf>
    <xf numFmtId="44" fontId="4" fillId="7" borderId="13" xfId="48" applyNumberFormat="1" applyFill="1" applyBorder="1" applyAlignment="1" applyProtection="1">
      <alignment horizontal="center"/>
      <protection hidden="1" locked="0"/>
    </xf>
    <xf numFmtId="44" fontId="4" fillId="7" borderId="14" xfId="48" applyNumberFormat="1" applyFill="1" applyBorder="1" applyProtection="1">
      <alignment/>
      <protection hidden="1"/>
    </xf>
    <xf numFmtId="44" fontId="4" fillId="7" borderId="15" xfId="48" applyNumberFormat="1" applyFill="1" applyBorder="1" applyAlignment="1" applyProtection="1">
      <alignment horizontal="center"/>
      <protection hidden="1" locked="0"/>
    </xf>
    <xf numFmtId="44" fontId="4" fillId="7" borderId="16" xfId="48" applyNumberFormat="1" applyFill="1" applyBorder="1" applyAlignment="1" applyProtection="1">
      <alignment horizontal="center"/>
      <protection hidden="1" locked="0"/>
    </xf>
    <xf numFmtId="0" fontId="4" fillId="0" borderId="0" xfId="48" applyBorder="1" applyAlignment="1" applyProtection="1">
      <alignment horizontal="center" vertical="center"/>
      <protection hidden="1"/>
    </xf>
    <xf numFmtId="44" fontId="19" fillId="7" borderId="17" xfId="48" applyNumberFormat="1" applyFont="1" applyFill="1" applyBorder="1" applyProtection="1">
      <alignment/>
      <protection hidden="1"/>
    </xf>
    <xf numFmtId="44" fontId="4" fillId="7" borderId="18" xfId="48" applyNumberFormat="1" applyFont="1" applyFill="1" applyBorder="1" applyAlignment="1" applyProtection="1">
      <alignment horizontal="center"/>
      <protection hidden="1" locked="0"/>
    </xf>
    <xf numFmtId="44" fontId="4" fillId="7" borderId="19" xfId="48" applyNumberFormat="1" applyFont="1" applyFill="1" applyBorder="1" applyAlignment="1" applyProtection="1">
      <alignment horizontal="center"/>
      <protection hidden="1" locked="0"/>
    </xf>
    <xf numFmtId="44" fontId="4" fillId="7" borderId="20" xfId="48" applyNumberFormat="1" applyFill="1" applyBorder="1" applyAlignment="1" applyProtection="1">
      <alignment horizontal="center"/>
      <protection hidden="1" locked="0"/>
    </xf>
    <xf numFmtId="44" fontId="4" fillId="7" borderId="21" xfId="48" applyNumberFormat="1" applyFill="1" applyBorder="1" applyAlignment="1" applyProtection="1">
      <alignment horizontal="center"/>
      <protection hidden="1" locked="0"/>
    </xf>
    <xf numFmtId="44" fontId="4" fillId="7" borderId="22" xfId="48" applyNumberFormat="1" applyFill="1" applyBorder="1" applyAlignment="1" applyProtection="1">
      <alignment horizontal="center"/>
      <protection hidden="1" locked="0"/>
    </xf>
    <xf numFmtId="44" fontId="4" fillId="7" borderId="23" xfId="48" applyNumberFormat="1" applyFill="1" applyBorder="1" applyAlignment="1" applyProtection="1">
      <alignment horizontal="center"/>
      <protection hidden="1" locked="0"/>
    </xf>
    <xf numFmtId="44" fontId="4" fillId="7" borderId="24" xfId="48" applyNumberFormat="1" applyFill="1" applyBorder="1" applyAlignment="1" applyProtection="1">
      <alignment horizontal="center"/>
      <protection hidden="1" locked="0"/>
    </xf>
    <xf numFmtId="44" fontId="4" fillId="7" borderId="25" xfId="48" applyNumberFormat="1" applyFill="1" applyBorder="1" applyAlignment="1" applyProtection="1">
      <alignment horizontal="center"/>
      <protection hidden="1" locked="0"/>
    </xf>
    <xf numFmtId="164" fontId="4" fillId="19" borderId="26" xfId="48" applyNumberFormat="1" applyFill="1" applyBorder="1" applyAlignment="1" applyProtection="1">
      <alignment vertical="center"/>
      <protection hidden="1"/>
    </xf>
    <xf numFmtId="0" fontId="19" fillId="0" borderId="27" xfId="48" applyFont="1" applyBorder="1" applyAlignment="1" applyProtection="1">
      <alignment horizontal="center" vertical="center" wrapText="1"/>
      <protection hidden="1"/>
    </xf>
    <xf numFmtId="0" fontId="19" fillId="0" borderId="19" xfId="48" applyFont="1" applyBorder="1" applyAlignment="1" applyProtection="1">
      <alignment horizontal="center" vertical="center" wrapText="1"/>
      <protection hidden="1"/>
    </xf>
    <xf numFmtId="44" fontId="4" fillId="7" borderId="28" xfId="48" applyNumberFormat="1" applyFill="1" applyBorder="1" applyAlignment="1" applyProtection="1">
      <alignment horizontal="center"/>
      <protection hidden="1" locked="0"/>
    </xf>
    <xf numFmtId="164" fontId="4" fillId="7" borderId="13" xfId="48" applyNumberFormat="1" applyFill="1" applyBorder="1" applyAlignment="1" applyProtection="1">
      <alignment horizontal="center"/>
      <protection hidden="1" locked="0"/>
    </xf>
    <xf numFmtId="0" fontId="4" fillId="0" borderId="29" xfId="48" applyFont="1" applyBorder="1" applyAlignment="1" applyProtection="1">
      <alignment horizontal="center"/>
      <protection hidden="1"/>
    </xf>
    <xf numFmtId="164" fontId="4" fillId="19" borderId="30" xfId="48" applyNumberFormat="1" applyFill="1" applyBorder="1" applyProtection="1">
      <alignment/>
      <protection hidden="1"/>
    </xf>
    <xf numFmtId="44" fontId="4" fillId="7" borderId="27" xfId="48" applyNumberFormat="1" applyFill="1" applyBorder="1" applyAlignment="1" applyProtection="1">
      <alignment horizontal="center"/>
      <protection hidden="1" locked="0"/>
    </xf>
    <xf numFmtId="164" fontId="4" fillId="7" borderId="19" xfId="48" applyNumberFormat="1" applyFill="1" applyBorder="1" applyAlignment="1" applyProtection="1">
      <alignment horizontal="center"/>
      <protection hidden="1" locked="0"/>
    </xf>
    <xf numFmtId="0" fontId="4" fillId="0" borderId="31" xfId="48" applyFont="1" applyBorder="1" applyAlignment="1" applyProtection="1">
      <alignment horizontal="center"/>
      <protection hidden="1"/>
    </xf>
    <xf numFmtId="164" fontId="4" fillId="19" borderId="32" xfId="48" applyNumberFormat="1" applyFill="1" applyBorder="1" applyProtection="1">
      <alignment/>
      <protection hidden="1"/>
    </xf>
    <xf numFmtId="164" fontId="4" fillId="19" borderId="26" xfId="48" applyNumberFormat="1" applyFill="1" applyBorder="1" applyProtection="1">
      <alignment/>
      <protection hidden="1"/>
    </xf>
    <xf numFmtId="44" fontId="19" fillId="0" borderId="0" xfId="48" applyNumberFormat="1" applyFont="1" applyFill="1" applyBorder="1" applyAlignment="1" applyProtection="1">
      <alignment horizontal="left"/>
      <protection hidden="1"/>
    </xf>
    <xf numFmtId="44" fontId="4" fillId="0" borderId="0" xfId="48" applyNumberFormat="1" applyFill="1" applyBorder="1" applyAlignment="1" applyProtection="1">
      <alignment horizontal="center"/>
      <protection hidden="1"/>
    </xf>
    <xf numFmtId="44" fontId="19" fillId="0" borderId="33" xfId="48" applyNumberFormat="1" applyFont="1" applyFill="1" applyBorder="1" applyAlignment="1" applyProtection="1">
      <alignment horizontal="center"/>
      <protection hidden="1"/>
    </xf>
    <xf numFmtId="44" fontId="19" fillId="0" borderId="34" xfId="48" applyNumberFormat="1" applyFont="1" applyFill="1" applyBorder="1" applyAlignment="1" applyProtection="1">
      <alignment horizontal="center"/>
      <protection hidden="1"/>
    </xf>
    <xf numFmtId="44" fontId="4" fillId="7" borderId="14" xfId="48" applyNumberFormat="1" applyFill="1" applyBorder="1" applyAlignment="1" applyProtection="1">
      <alignment/>
      <protection hidden="1" locked="0"/>
    </xf>
    <xf numFmtId="44" fontId="4" fillId="7" borderId="15" xfId="48" applyNumberFormat="1" applyFill="1" applyBorder="1" applyAlignment="1" applyProtection="1">
      <alignment/>
      <protection hidden="1" locked="0"/>
    </xf>
    <xf numFmtId="44" fontId="4" fillId="7" borderId="16" xfId="48" applyNumberFormat="1" applyFill="1" applyBorder="1" applyAlignment="1" applyProtection="1">
      <alignment/>
      <protection hidden="1" locked="0"/>
    </xf>
    <xf numFmtId="44" fontId="4" fillId="7" borderId="17" xfId="48" applyNumberFormat="1" applyFill="1" applyBorder="1" applyAlignment="1" applyProtection="1">
      <alignment/>
      <protection hidden="1" locked="0"/>
    </xf>
    <xf numFmtId="44" fontId="4" fillId="7" borderId="18" xfId="48" applyNumberFormat="1" applyFill="1" applyBorder="1" applyAlignment="1" applyProtection="1">
      <alignment/>
      <protection hidden="1" locked="0"/>
    </xf>
    <xf numFmtId="44" fontId="4" fillId="7" borderId="19" xfId="48" applyNumberFormat="1" applyFill="1" applyBorder="1" applyAlignment="1" applyProtection="1">
      <alignment/>
      <protection hidden="1" locked="0"/>
    </xf>
    <xf numFmtId="0" fontId="4" fillId="0" borderId="0" xfId="48" applyBorder="1" applyProtection="1">
      <alignment/>
      <protection hidden="1"/>
    </xf>
    <xf numFmtId="0" fontId="19" fillId="0" borderId="26" xfId="48" applyFont="1" applyBorder="1" applyAlignment="1" applyProtection="1">
      <alignment horizontal="center" vertical="center" wrapText="1"/>
      <protection hidden="1"/>
    </xf>
    <xf numFmtId="44" fontId="4" fillId="7" borderId="12" xfId="48" applyNumberFormat="1" applyFont="1" applyFill="1" applyBorder="1" applyAlignment="1" applyProtection="1">
      <alignment horizontal="center"/>
      <protection hidden="1" locked="0"/>
    </xf>
    <xf numFmtId="44" fontId="4" fillId="7" borderId="15" xfId="48" applyNumberFormat="1" applyFont="1" applyFill="1" applyBorder="1" applyAlignment="1" applyProtection="1">
      <alignment horizontal="center"/>
      <protection hidden="1" locked="0"/>
    </xf>
    <xf numFmtId="44" fontId="4" fillId="7" borderId="16" xfId="48" applyNumberFormat="1" applyFont="1" applyFill="1" applyBorder="1" applyAlignment="1" applyProtection="1">
      <alignment horizontal="center"/>
      <protection hidden="1" locked="0"/>
    </xf>
    <xf numFmtId="0" fontId="4" fillId="0" borderId="0" xfId="48">
      <alignment/>
      <protection/>
    </xf>
    <xf numFmtId="44" fontId="4" fillId="7" borderId="22" xfId="48" applyNumberFormat="1" applyFont="1" applyFill="1" applyBorder="1" applyAlignment="1" applyProtection="1">
      <alignment horizontal="center"/>
      <protection hidden="1" locked="0"/>
    </xf>
    <xf numFmtId="44" fontId="4" fillId="7" borderId="23" xfId="48" applyNumberFormat="1" applyFont="1" applyFill="1" applyBorder="1" applyAlignment="1" applyProtection="1">
      <alignment horizontal="center"/>
      <protection hidden="1" locked="0"/>
    </xf>
    <xf numFmtId="44" fontId="19" fillId="7" borderId="35" xfId="48" applyNumberFormat="1" applyFont="1" applyFill="1" applyBorder="1" applyProtection="1">
      <alignment/>
      <protection hidden="1"/>
    </xf>
    <xf numFmtId="0" fontId="19" fillId="0" borderId="17" xfId="48" applyFont="1" applyBorder="1" applyAlignment="1" applyProtection="1">
      <alignment horizontal="center" vertical="center" wrapText="1"/>
      <protection hidden="1"/>
    </xf>
    <xf numFmtId="0" fontId="19" fillId="0" borderId="36" xfId="48" applyFont="1" applyBorder="1" applyAlignment="1" applyProtection="1">
      <alignment horizontal="center" vertical="center" wrapText="1"/>
      <protection hidden="1"/>
    </xf>
    <xf numFmtId="164" fontId="4" fillId="19" borderId="37" xfId="48" applyNumberFormat="1" applyFill="1" applyBorder="1" applyProtection="1">
      <alignment/>
      <protection hidden="1"/>
    </xf>
    <xf numFmtId="164" fontId="4" fillId="7" borderId="14" xfId="48" applyNumberFormat="1" applyFont="1" applyFill="1" applyBorder="1" applyAlignment="1" applyProtection="1">
      <alignment/>
      <protection hidden="1" locked="0"/>
    </xf>
    <xf numFmtId="164" fontId="4" fillId="7" borderId="23" xfId="48" applyNumberFormat="1" applyFont="1" applyFill="1" applyBorder="1" applyAlignment="1" applyProtection="1">
      <alignment/>
      <protection hidden="1" locked="0"/>
    </xf>
    <xf numFmtId="164" fontId="4" fillId="19" borderId="38" xfId="48" applyNumberFormat="1" applyFill="1" applyBorder="1" applyProtection="1">
      <alignment/>
      <protection hidden="1"/>
    </xf>
    <xf numFmtId="164" fontId="4" fillId="19" borderId="39" xfId="48" applyNumberFormat="1" applyFill="1" applyBorder="1" applyProtection="1">
      <alignment/>
      <protection hidden="1"/>
    </xf>
    <xf numFmtId="164" fontId="4" fillId="7" borderId="35" xfId="48" applyNumberFormat="1" applyFont="1" applyFill="1" applyBorder="1" applyAlignment="1" applyProtection="1">
      <alignment/>
      <protection hidden="1" locked="0"/>
    </xf>
    <xf numFmtId="164" fontId="4" fillId="7" borderId="40" xfId="48" applyNumberFormat="1" applyFont="1" applyFill="1" applyBorder="1" applyAlignment="1" applyProtection="1">
      <alignment/>
      <protection hidden="1" locked="0"/>
    </xf>
    <xf numFmtId="44" fontId="19" fillId="0" borderId="41" xfId="48" applyNumberFormat="1" applyFont="1" applyFill="1" applyBorder="1" applyAlignment="1" applyProtection="1">
      <alignment horizontal="center"/>
      <protection hidden="1"/>
    </xf>
    <xf numFmtId="0" fontId="19" fillId="0" borderId="42" xfId="48" applyFont="1" applyBorder="1" applyAlignment="1" applyProtection="1">
      <alignment horizontal="center" vertical="center" wrapText="1"/>
      <protection hidden="1"/>
    </xf>
    <xf numFmtId="164" fontId="4" fillId="7" borderId="42" xfId="48" applyNumberFormat="1" applyFont="1" applyFill="1" applyBorder="1" applyProtection="1">
      <alignment/>
      <protection hidden="1" locked="0"/>
    </xf>
    <xf numFmtId="0" fontId="19" fillId="0" borderId="41" xfId="48" applyFont="1" applyBorder="1" applyAlignment="1" applyProtection="1">
      <alignment horizontal="center" vertical="center" wrapText="1"/>
      <protection hidden="1"/>
    </xf>
    <xf numFmtId="0" fontId="19" fillId="0" borderId="33" xfId="48" applyFont="1" applyBorder="1" applyAlignment="1" applyProtection="1">
      <alignment horizontal="center" vertical="center" wrapText="1"/>
      <protection hidden="1"/>
    </xf>
    <xf numFmtId="0" fontId="19" fillId="0" borderId="43" xfId="48" applyFont="1" applyBorder="1" applyAlignment="1" applyProtection="1">
      <alignment horizontal="center" vertical="center" wrapText="1"/>
      <protection hidden="1"/>
    </xf>
    <xf numFmtId="164" fontId="4" fillId="7" borderId="12" xfId="48" applyNumberFormat="1" applyFill="1" applyBorder="1" applyAlignment="1" applyProtection="1">
      <alignment horizontal="center"/>
      <protection hidden="1" locked="0"/>
    </xf>
    <xf numFmtId="164" fontId="4" fillId="7" borderId="44" xfId="48" applyNumberFormat="1" applyFill="1" applyBorder="1" applyAlignment="1" applyProtection="1">
      <alignment horizontal="center"/>
      <protection hidden="1" locked="0"/>
    </xf>
    <xf numFmtId="164" fontId="4" fillId="7" borderId="15" xfId="48" applyNumberFormat="1" applyFill="1" applyBorder="1" applyAlignment="1" applyProtection="1">
      <alignment horizontal="center"/>
      <protection hidden="1" locked="0"/>
    </xf>
    <xf numFmtId="164" fontId="4" fillId="7" borderId="45" xfId="48" applyNumberFormat="1" applyFill="1" applyBorder="1" applyAlignment="1" applyProtection="1">
      <alignment horizontal="center"/>
      <protection hidden="1" locked="0"/>
    </xf>
    <xf numFmtId="164" fontId="4" fillId="7" borderId="18" xfId="48" applyNumberFormat="1" applyFill="1" applyBorder="1" applyAlignment="1" applyProtection="1">
      <alignment horizontal="center"/>
      <protection hidden="1" locked="0"/>
    </xf>
    <xf numFmtId="164" fontId="4" fillId="7" borderId="46" xfId="48" applyNumberFormat="1" applyFill="1" applyBorder="1" applyAlignment="1" applyProtection="1">
      <alignment horizontal="center"/>
      <protection hidden="1" locked="0"/>
    </xf>
    <xf numFmtId="164" fontId="4" fillId="19" borderId="39" xfId="48" applyNumberFormat="1" applyFont="1" applyFill="1" applyBorder="1" applyAlignment="1" applyProtection="1">
      <alignment vertical="center"/>
      <protection hidden="1"/>
    </xf>
    <xf numFmtId="44" fontId="4" fillId="7" borderId="47" xfId="48" applyNumberFormat="1" applyFill="1" applyBorder="1" applyProtection="1">
      <alignment/>
      <protection hidden="1"/>
    </xf>
    <xf numFmtId="164" fontId="4" fillId="7" borderId="48" xfId="48" applyNumberFormat="1" applyFill="1" applyBorder="1" applyAlignment="1" applyProtection="1">
      <alignment horizontal="center"/>
      <protection hidden="1" locked="0"/>
    </xf>
    <xf numFmtId="164" fontId="4" fillId="7" borderId="49" xfId="48" applyNumberFormat="1" applyFill="1" applyBorder="1" applyAlignment="1" applyProtection="1">
      <alignment horizontal="center"/>
      <protection hidden="1" locked="0"/>
    </xf>
    <xf numFmtId="0" fontId="19" fillId="0" borderId="18" xfId="48" applyFont="1" applyBorder="1" applyAlignment="1" applyProtection="1">
      <alignment horizontal="center" vertical="center" wrapText="1"/>
      <protection hidden="1"/>
    </xf>
    <xf numFmtId="0" fontId="19" fillId="0" borderId="46" xfId="48" applyFont="1" applyBorder="1" applyAlignment="1" applyProtection="1">
      <alignment horizontal="center" vertical="center" wrapText="1"/>
      <protection hidden="1"/>
    </xf>
    <xf numFmtId="44" fontId="19" fillId="0" borderId="15" xfId="48" applyNumberFormat="1" applyFont="1" applyFill="1" applyBorder="1" applyAlignment="1" applyProtection="1">
      <alignment horizontal="center"/>
      <protection hidden="1"/>
    </xf>
    <xf numFmtId="44" fontId="19" fillId="0" borderId="16" xfId="48" applyNumberFormat="1" applyFont="1" applyFill="1" applyBorder="1" applyAlignment="1" applyProtection="1">
      <alignment horizontal="center"/>
      <protection hidden="1"/>
    </xf>
    <xf numFmtId="44" fontId="4" fillId="0" borderId="14" xfId="48" applyNumberFormat="1" applyFill="1" applyBorder="1" applyAlignment="1" applyProtection="1">
      <alignment horizontal="center"/>
      <protection hidden="1"/>
    </xf>
    <xf numFmtId="44" fontId="4" fillId="0" borderId="17" xfId="48" applyNumberFormat="1" applyFill="1" applyBorder="1" applyAlignment="1" applyProtection="1">
      <alignment horizontal="center"/>
      <protection hidden="1"/>
    </xf>
    <xf numFmtId="0" fontId="24" fillId="0" borderId="0" xfId="48" applyFont="1" applyProtection="1">
      <alignment/>
      <protection hidden="1"/>
    </xf>
    <xf numFmtId="0" fontId="19" fillId="0" borderId="0" xfId="48" applyFont="1" applyProtection="1">
      <alignment/>
      <protection hidden="1"/>
    </xf>
    <xf numFmtId="0" fontId="26" fillId="0" borderId="0" xfId="48" applyFont="1" applyBorder="1" applyAlignment="1" applyProtection="1">
      <alignment horizontal="justify" wrapText="1"/>
      <protection hidden="1"/>
    </xf>
    <xf numFmtId="164" fontId="4" fillId="19" borderId="40" xfId="48" applyNumberFormat="1" applyFill="1" applyBorder="1" applyProtection="1">
      <alignment/>
      <protection hidden="1"/>
    </xf>
    <xf numFmtId="0" fontId="24" fillId="0" borderId="0" xfId="48" applyFont="1" applyProtection="1">
      <alignment/>
      <protection hidden="1"/>
    </xf>
    <xf numFmtId="44" fontId="19" fillId="0" borderId="18" xfId="48" applyNumberFormat="1" applyFont="1" applyFill="1" applyBorder="1" applyAlignment="1" applyProtection="1">
      <alignment horizontal="center" vertical="center" wrapText="1"/>
      <protection hidden="1"/>
    </xf>
    <xf numFmtId="44" fontId="4" fillId="7" borderId="11" xfId="48" applyNumberFormat="1" applyFill="1" applyBorder="1" applyAlignment="1" applyProtection="1">
      <alignment horizontal="left"/>
      <protection hidden="1"/>
    </xf>
    <xf numFmtId="44" fontId="4" fillId="7" borderId="47" xfId="48" applyNumberFormat="1" applyFill="1" applyBorder="1" applyAlignment="1" applyProtection="1">
      <alignment horizontal="left"/>
      <protection hidden="1"/>
    </xf>
    <xf numFmtId="164" fontId="4" fillId="7" borderId="50" xfId="48" applyNumberFormat="1" applyFill="1" applyBorder="1" applyAlignment="1" applyProtection="1">
      <alignment horizontal="center"/>
      <protection hidden="1" locked="0"/>
    </xf>
    <xf numFmtId="44" fontId="19" fillId="7" borderId="35" xfId="48" applyNumberFormat="1" applyFont="1" applyFill="1" applyBorder="1" applyAlignment="1" applyProtection="1">
      <alignment horizontal="left"/>
      <protection hidden="1"/>
    </xf>
    <xf numFmtId="164" fontId="4" fillId="7" borderId="51" xfId="48" applyNumberFormat="1" applyFill="1" applyBorder="1" applyAlignment="1" applyProtection="1">
      <alignment horizontal="center"/>
      <protection hidden="1" locked="0"/>
    </xf>
    <xf numFmtId="164" fontId="4" fillId="7" borderId="52" xfId="48" applyNumberFormat="1" applyFill="1" applyBorder="1" applyAlignment="1" applyProtection="1">
      <alignment horizontal="center"/>
      <protection hidden="1" locked="0"/>
    </xf>
    <xf numFmtId="164" fontId="4" fillId="19" borderId="52" xfId="48" applyNumberFormat="1" applyFill="1" applyBorder="1" applyAlignment="1" applyProtection="1">
      <alignment horizontal="right"/>
      <protection hidden="1"/>
    </xf>
    <xf numFmtId="164" fontId="4" fillId="7" borderId="16" xfId="48" applyNumberFormat="1" applyFill="1" applyBorder="1" applyAlignment="1" applyProtection="1">
      <alignment horizontal="center"/>
      <protection hidden="1" locked="0"/>
    </xf>
    <xf numFmtId="44" fontId="4" fillId="7" borderId="20" xfId="48" applyNumberFormat="1" applyFont="1" applyFill="1" applyBorder="1" applyAlignment="1" applyProtection="1">
      <alignment horizontal="center"/>
      <protection hidden="1" locked="0"/>
    </xf>
    <xf numFmtId="0" fontId="4" fillId="0" borderId="32" xfId="48" applyFill="1" applyBorder="1" applyAlignment="1" applyProtection="1">
      <alignment horizontal="center"/>
      <protection hidden="1"/>
    </xf>
    <xf numFmtId="0" fontId="4" fillId="0" borderId="38" xfId="48" applyFill="1" applyBorder="1" applyAlignment="1" applyProtection="1">
      <alignment horizontal="center"/>
      <protection hidden="1"/>
    </xf>
    <xf numFmtId="0" fontId="4" fillId="0" borderId="32" xfId="48" applyFont="1" applyBorder="1" applyAlignment="1" applyProtection="1">
      <alignment horizontal="center"/>
      <protection hidden="1"/>
    </xf>
    <xf numFmtId="0" fontId="4" fillId="0" borderId="38" xfId="48" applyFont="1" applyBorder="1" applyAlignment="1" applyProtection="1">
      <alignment horizontal="center"/>
      <protection hidden="1"/>
    </xf>
    <xf numFmtId="164" fontId="4" fillId="7" borderId="48" xfId="48" applyNumberFormat="1" applyFont="1" applyFill="1" applyBorder="1" applyAlignment="1" applyProtection="1">
      <alignment horizontal="right" vertical="center" wrapText="1"/>
      <protection hidden="1" locked="0"/>
    </xf>
    <xf numFmtId="164" fontId="4" fillId="7" borderId="33" xfId="48" applyNumberFormat="1" applyFont="1" applyFill="1" applyBorder="1" applyAlignment="1" applyProtection="1">
      <alignment horizontal="right" vertical="center" wrapText="1"/>
      <protection hidden="1" locked="0"/>
    </xf>
    <xf numFmtId="44" fontId="4" fillId="0" borderId="53" xfId="48" applyNumberFormat="1" applyFill="1" applyBorder="1" applyAlignment="1" applyProtection="1">
      <alignment horizontal="center"/>
      <protection hidden="1"/>
    </xf>
    <xf numFmtId="44" fontId="4" fillId="0" borderId="38" xfId="48" applyNumberFormat="1" applyFill="1" applyBorder="1" applyAlignment="1" applyProtection="1">
      <alignment horizontal="center"/>
      <protection hidden="1"/>
    </xf>
    <xf numFmtId="44" fontId="4" fillId="7" borderId="51" xfId="48" applyNumberFormat="1" applyFont="1" applyFill="1" applyBorder="1" applyAlignment="1" applyProtection="1">
      <alignment horizontal="center"/>
      <protection hidden="1" locked="0"/>
    </xf>
    <xf numFmtId="44" fontId="4" fillId="7" borderId="52" xfId="48" applyNumberFormat="1" applyFont="1" applyFill="1" applyBorder="1" applyAlignment="1" applyProtection="1">
      <alignment horizontal="center"/>
      <protection hidden="1" locked="0"/>
    </xf>
    <xf numFmtId="0" fontId="4" fillId="0" borderId="30" xfId="48" applyBorder="1" applyAlignment="1" applyProtection="1">
      <alignment horizontal="center"/>
      <protection hidden="1"/>
    </xf>
    <xf numFmtId="0" fontId="4" fillId="0" borderId="30" xfId="48" applyFill="1" applyBorder="1" applyAlignment="1" applyProtection="1">
      <alignment horizontal="center"/>
      <protection hidden="1"/>
    </xf>
    <xf numFmtId="164" fontId="4" fillId="7" borderId="11" xfId="48" applyNumberFormat="1" applyFont="1" applyFill="1" applyBorder="1" applyAlignment="1" applyProtection="1">
      <alignment/>
      <protection hidden="1" locked="0"/>
    </xf>
    <xf numFmtId="164" fontId="4" fillId="7" borderId="21" xfId="48" applyNumberFormat="1" applyFont="1" applyFill="1" applyBorder="1" applyAlignment="1" applyProtection="1">
      <alignment/>
      <protection hidden="1" locked="0"/>
    </xf>
    <xf numFmtId="0" fontId="4" fillId="0" borderId="54" xfId="48" applyBorder="1" applyAlignment="1" applyProtection="1">
      <alignment horizontal="center"/>
      <protection hidden="1"/>
    </xf>
    <xf numFmtId="0" fontId="4" fillId="0" borderId="31" xfId="48" applyBorder="1" applyAlignment="1" applyProtection="1">
      <alignment horizontal="center"/>
      <protection hidden="1"/>
    </xf>
    <xf numFmtId="0" fontId="4" fillId="0" borderId="55" xfId="48" applyBorder="1" applyAlignment="1" applyProtection="1">
      <alignment horizontal="center"/>
      <protection hidden="1"/>
    </xf>
    <xf numFmtId="0" fontId="4" fillId="0" borderId="30" xfId="48" applyFont="1" applyFill="1" applyBorder="1" applyAlignment="1" applyProtection="1">
      <alignment horizontal="center"/>
      <protection hidden="1"/>
    </xf>
    <xf numFmtId="0" fontId="29" fillId="0" borderId="32" xfId="48" applyFont="1" applyFill="1" applyBorder="1" applyAlignment="1" applyProtection="1">
      <alignment horizontal="center"/>
      <protection hidden="1"/>
    </xf>
    <xf numFmtId="0" fontId="4" fillId="0" borderId="38" xfId="48" applyFont="1" applyFill="1" applyBorder="1" applyAlignment="1" applyProtection="1">
      <alignment horizontal="center"/>
      <protection hidden="1"/>
    </xf>
    <xf numFmtId="0" fontId="4" fillId="0" borderId="0" xfId="48" applyFont="1" applyFill="1" applyBorder="1" applyAlignment="1" applyProtection="1">
      <alignment horizontal="justify" wrapText="1"/>
      <protection hidden="1"/>
    </xf>
    <xf numFmtId="0" fontId="26" fillId="0" borderId="0" xfId="48" applyFont="1" applyAlignment="1" applyProtection="1">
      <alignment horizontal="justify" wrapText="1"/>
      <protection hidden="1"/>
    </xf>
    <xf numFmtId="0" fontId="0" fillId="0" borderId="0" xfId="0" applyAlignment="1">
      <alignment/>
    </xf>
    <xf numFmtId="0" fontId="4" fillId="0" borderId="0" xfId="48" applyBorder="1" applyAlignment="1" applyProtection="1">
      <alignment wrapText="1"/>
      <protection hidden="1"/>
    </xf>
    <xf numFmtId="0" fontId="4" fillId="0" borderId="0" xfId="48" applyAlignment="1" applyProtection="1">
      <alignment wrapText="1"/>
      <protection hidden="1"/>
    </xf>
    <xf numFmtId="0" fontId="0" fillId="0" borderId="0" xfId="0" applyAlignment="1">
      <alignment horizontal="justify" wrapText="1"/>
    </xf>
    <xf numFmtId="0" fontId="30" fillId="0" borderId="0" xfId="48" applyFont="1" applyAlignment="1" applyProtection="1">
      <alignment horizontal="justify" wrapText="1"/>
      <protection hidden="1"/>
    </xf>
    <xf numFmtId="44" fontId="4" fillId="0" borderId="56" xfId="39" applyFont="1" applyBorder="1" applyAlignment="1" applyProtection="1">
      <alignment wrapText="1"/>
      <protection hidden="1"/>
    </xf>
    <xf numFmtId="44" fontId="4" fillId="0" borderId="39" xfId="39" applyFont="1" applyBorder="1" applyAlignment="1" applyProtection="1">
      <alignment wrapText="1"/>
      <protection hidden="1"/>
    </xf>
    <xf numFmtId="0" fontId="19" fillId="0" borderId="11" xfId="48" applyFont="1" applyBorder="1" applyAlignment="1" applyProtection="1">
      <alignment horizontal="center" vertical="center" wrapText="1"/>
      <protection hidden="1"/>
    </xf>
    <xf numFmtId="0" fontId="19" fillId="0" borderId="12" xfId="48" applyFont="1" applyBorder="1" applyAlignment="1" applyProtection="1">
      <alignment horizontal="center" vertical="center" wrapText="1"/>
      <protection hidden="1"/>
    </xf>
    <xf numFmtId="0" fontId="19" fillId="0" borderId="44" xfId="48" applyFont="1" applyBorder="1" applyAlignment="1" applyProtection="1">
      <alignment horizontal="center" vertical="center" wrapText="1"/>
      <protection hidden="1"/>
    </xf>
    <xf numFmtId="0" fontId="19" fillId="0" borderId="57" xfId="48" applyFont="1" applyBorder="1" applyAlignment="1" applyProtection="1">
      <alignment horizontal="center" vertical="center" wrapText="1"/>
      <protection hidden="1"/>
    </xf>
    <xf numFmtId="0" fontId="19" fillId="0" borderId="58" xfId="48" applyFont="1" applyBorder="1" applyAlignment="1" applyProtection="1">
      <alignment horizontal="center" vertical="center" wrapText="1"/>
      <protection hidden="1"/>
    </xf>
    <xf numFmtId="0" fontId="19" fillId="0" borderId="0" xfId="48" applyFont="1" applyFill="1" applyBorder="1" applyAlignment="1" applyProtection="1">
      <alignment horizontal="justify" wrapText="1"/>
      <protection hidden="1"/>
    </xf>
    <xf numFmtId="0" fontId="4" fillId="0" borderId="0" xfId="48" applyFont="1" applyFill="1" applyBorder="1" applyAlignment="1" applyProtection="1">
      <alignment horizontal="justify" wrapText="1"/>
      <protection hidden="1"/>
    </xf>
    <xf numFmtId="0" fontId="25" fillId="0" borderId="0" xfId="48" applyFont="1" applyAlignment="1" applyProtection="1">
      <alignment/>
      <protection hidden="1"/>
    </xf>
    <xf numFmtId="0" fontId="25" fillId="0" borderId="0" xfId="48" applyFont="1" applyAlignment="1" applyProtection="1">
      <alignment horizontal="left" wrapText="1"/>
      <protection hidden="1"/>
    </xf>
    <xf numFmtId="0" fontId="4" fillId="0" borderId="0" xfId="48" applyFont="1" applyAlignment="1" applyProtection="1">
      <alignment horizontal="justify" wrapText="1"/>
      <protection hidden="1"/>
    </xf>
    <xf numFmtId="0" fontId="4" fillId="0" borderId="0" xfId="48" applyFont="1" applyAlignment="1" applyProtection="1">
      <alignment horizontal="justify" wrapText="1"/>
      <protection hidden="1"/>
    </xf>
    <xf numFmtId="0" fontId="4" fillId="0" borderId="0" xfId="48" applyAlignment="1" applyProtection="1">
      <alignment horizontal="justify" wrapText="1"/>
      <protection hidden="1"/>
    </xf>
    <xf numFmtId="164" fontId="4" fillId="19" borderId="59" xfId="48" applyNumberFormat="1" applyFill="1" applyBorder="1" applyAlignment="1" applyProtection="1">
      <alignment vertical="center"/>
      <protection hidden="1"/>
    </xf>
    <xf numFmtId="164" fontId="4" fillId="19" borderId="56" xfId="48" applyNumberFormat="1" applyFill="1" applyBorder="1" applyAlignment="1" applyProtection="1">
      <alignment vertical="center"/>
      <protection hidden="1"/>
    </xf>
    <xf numFmtId="164" fontId="4" fillId="19" borderId="39" xfId="48" applyNumberFormat="1" applyFill="1" applyBorder="1" applyAlignment="1" applyProtection="1">
      <alignment vertical="center"/>
      <protection hidden="1"/>
    </xf>
    <xf numFmtId="0" fontId="4" fillId="0" borderId="60" xfId="48" applyBorder="1" applyAlignment="1" applyProtection="1">
      <alignment horizontal="center" vertical="center"/>
      <protection hidden="1"/>
    </xf>
    <xf numFmtId="0" fontId="4" fillId="0" borderId="0" xfId="48" applyBorder="1" applyAlignment="1" applyProtection="1">
      <alignment horizontal="center" vertical="center"/>
      <protection hidden="1"/>
    </xf>
    <xf numFmtId="0" fontId="4" fillId="0" borderId="61" xfId="48" applyBorder="1" applyAlignment="1" applyProtection="1">
      <alignment horizontal="center" vertical="center"/>
      <protection hidden="1"/>
    </xf>
    <xf numFmtId="0" fontId="19" fillId="0" borderId="59" xfId="48" applyFont="1" applyBorder="1" applyAlignment="1" applyProtection="1">
      <alignment horizontal="center" vertical="center" wrapText="1"/>
      <protection hidden="1"/>
    </xf>
    <xf numFmtId="0" fontId="19" fillId="0" borderId="39" xfId="48" applyFont="1" applyBorder="1" applyAlignment="1" applyProtection="1">
      <alignment horizontal="center" vertical="center" wrapText="1"/>
      <protection hidden="1"/>
    </xf>
    <xf numFmtId="0" fontId="19" fillId="0" borderId="62" xfId="48" applyFont="1" applyBorder="1" applyAlignment="1" applyProtection="1">
      <alignment horizontal="center" vertical="center" wrapText="1"/>
      <protection hidden="1"/>
    </xf>
    <xf numFmtId="0" fontId="19" fillId="0" borderId="63" xfId="48" applyFont="1" applyBorder="1" applyAlignment="1" applyProtection="1">
      <alignment horizontal="center" vertical="center" wrapText="1"/>
      <protection hidden="1"/>
    </xf>
    <xf numFmtId="0" fontId="19" fillId="0" borderId="64" xfId="48" applyFont="1" applyBorder="1" applyAlignment="1" applyProtection="1">
      <alignment horizontal="center" vertical="center" wrapText="1"/>
      <protection hidden="1"/>
    </xf>
    <xf numFmtId="0" fontId="19" fillId="0" borderId="10" xfId="48" applyFont="1" applyBorder="1" applyAlignment="1" applyProtection="1">
      <alignment horizontal="center" vertical="center" wrapText="1"/>
      <protection hidden="1"/>
    </xf>
    <xf numFmtId="0" fontId="19" fillId="0" borderId="65" xfId="48" applyFont="1" applyBorder="1" applyAlignment="1" applyProtection="1">
      <alignment horizontal="center" vertical="center"/>
      <protection hidden="1"/>
    </xf>
    <xf numFmtId="0" fontId="19" fillId="0" borderId="35" xfId="48" applyFont="1" applyBorder="1" applyAlignment="1" applyProtection="1">
      <alignment horizontal="center" vertical="center"/>
      <protection hidden="1"/>
    </xf>
    <xf numFmtId="0" fontId="19" fillId="0" borderId="57" xfId="48" applyFont="1" applyBorder="1" applyAlignment="1" applyProtection="1">
      <alignment horizontal="center" vertical="center"/>
      <protection hidden="1"/>
    </xf>
    <xf numFmtId="0" fontId="19" fillId="0" borderId="52" xfId="48" applyFont="1" applyBorder="1" applyAlignment="1" applyProtection="1">
      <alignment horizontal="center" vertical="center"/>
      <protection hidden="1"/>
    </xf>
    <xf numFmtId="0" fontId="4" fillId="0" borderId="65" xfId="48" applyFont="1" applyBorder="1" applyAlignment="1" applyProtection="1">
      <alignment horizontal="center" vertical="center" wrapText="1"/>
      <protection hidden="1"/>
    </xf>
    <xf numFmtId="0" fontId="4" fillId="0" borderId="66" xfId="48" applyBorder="1" applyAlignment="1" applyProtection="1">
      <alignment horizontal="center" vertical="center" wrapText="1"/>
      <protection hidden="1"/>
    </xf>
    <xf numFmtId="0" fontId="4" fillId="0" borderId="35" xfId="48" applyBorder="1" applyAlignment="1" applyProtection="1">
      <alignment horizontal="center" vertical="center" wrapText="1"/>
      <protection hidden="1"/>
    </xf>
    <xf numFmtId="0" fontId="23" fillId="0" borderId="0" xfId="48" applyFont="1" applyFill="1" applyBorder="1" applyAlignment="1" applyProtection="1">
      <alignment horizontal="justify" wrapText="1"/>
      <protection hidden="1"/>
    </xf>
    <xf numFmtId="0" fontId="19" fillId="0" borderId="0" xfId="48" applyFont="1" applyAlignment="1" applyProtection="1">
      <alignment horizontal="justify" wrapText="1"/>
      <protection hidden="1"/>
    </xf>
    <xf numFmtId="0" fontId="4" fillId="0" borderId="48" xfId="48" applyFont="1" applyBorder="1" applyAlignment="1" applyProtection="1">
      <alignment horizontal="left" vertical="center" wrapText="1"/>
      <protection hidden="1"/>
    </xf>
    <xf numFmtId="164" fontId="4" fillId="7" borderId="48" xfId="48" applyNumberFormat="1" applyFont="1" applyFill="1" applyBorder="1" applyProtection="1">
      <alignment/>
      <protection hidden="1" locked="0"/>
    </xf>
    <xf numFmtId="164" fontId="4" fillId="7" borderId="49" xfId="48" applyNumberFormat="1" applyFont="1" applyFill="1" applyBorder="1" applyProtection="1">
      <alignment/>
      <protection hidden="1" locked="0"/>
    </xf>
    <xf numFmtId="0" fontId="4" fillId="0" borderId="59" xfId="48" applyBorder="1" applyAlignment="1" applyProtection="1">
      <alignment horizontal="center" vertical="center"/>
      <protection hidden="1"/>
    </xf>
    <xf numFmtId="0" fontId="4" fillId="0" borderId="56" xfId="48" applyBorder="1" applyAlignment="1" applyProtection="1">
      <alignment horizontal="center" vertical="center"/>
      <protection hidden="1"/>
    </xf>
    <xf numFmtId="0" fontId="4" fillId="0" borderId="39" xfId="48" applyBorder="1" applyAlignment="1" applyProtection="1">
      <alignment horizontal="center" vertical="center"/>
      <protection hidden="1"/>
    </xf>
    <xf numFmtId="164" fontId="19" fillId="19" borderId="37" xfId="48" applyNumberFormat="1" applyFont="1" applyFill="1" applyBorder="1" applyAlignment="1" applyProtection="1">
      <alignment horizontal="center" vertical="center" wrapText="1"/>
      <protection hidden="1"/>
    </xf>
    <xf numFmtId="164" fontId="19" fillId="19" borderId="53" xfId="48" applyNumberFormat="1" applyFont="1" applyFill="1" applyBorder="1" applyAlignment="1" applyProtection="1">
      <alignment horizontal="center" vertical="center" wrapText="1"/>
      <protection hidden="1"/>
    </xf>
    <xf numFmtId="164" fontId="19" fillId="19" borderId="38" xfId="48" applyNumberFormat="1" applyFont="1" applyFill="1" applyBorder="1" applyAlignment="1" applyProtection="1">
      <alignment horizontal="center" vertical="center" wrapText="1"/>
      <protection hidden="1"/>
    </xf>
    <xf numFmtId="0" fontId="19" fillId="0" borderId="67" xfId="48" applyFont="1" applyBorder="1" applyAlignment="1" applyProtection="1">
      <alignment horizontal="left" vertical="center" wrapText="1"/>
      <protection hidden="1"/>
    </xf>
    <xf numFmtId="0" fontId="19" fillId="0" borderId="42" xfId="48" applyFont="1" applyBorder="1" applyAlignment="1" applyProtection="1">
      <alignment horizontal="left" vertical="center" wrapText="1"/>
      <protection hidden="1"/>
    </xf>
    <xf numFmtId="164" fontId="4" fillId="7" borderId="42" xfId="48" applyNumberFormat="1" applyFont="1" applyFill="1" applyBorder="1" applyProtection="1">
      <alignment/>
      <protection hidden="1" locked="0"/>
    </xf>
    <xf numFmtId="164" fontId="4" fillId="7" borderId="68" xfId="48" applyNumberFormat="1" applyFont="1" applyFill="1" applyBorder="1" applyProtection="1">
      <alignment/>
      <protection hidden="1" locked="0"/>
    </xf>
    <xf numFmtId="164" fontId="4" fillId="7" borderId="33" xfId="48" applyNumberFormat="1" applyFont="1" applyFill="1" applyBorder="1" applyProtection="1">
      <alignment/>
      <protection hidden="1" locked="0"/>
    </xf>
    <xf numFmtId="164" fontId="4" fillId="7" borderId="43" xfId="48" applyNumberFormat="1" applyFont="1" applyFill="1" applyBorder="1" applyProtection="1">
      <alignment/>
      <protection hidden="1" locked="0"/>
    </xf>
    <xf numFmtId="0" fontId="19" fillId="0" borderId="67" xfId="48" applyFont="1" applyBorder="1" applyAlignment="1" applyProtection="1">
      <alignment horizontal="center" vertical="center" wrapText="1"/>
      <protection hidden="1"/>
    </xf>
    <xf numFmtId="0" fontId="19" fillId="0" borderId="42" xfId="48" applyFont="1" applyBorder="1" applyAlignment="1" applyProtection="1">
      <alignment horizontal="center" vertical="center" wrapText="1"/>
      <protection hidden="1"/>
    </xf>
    <xf numFmtId="164" fontId="4" fillId="19" borderId="37" xfId="48" applyNumberFormat="1" applyFont="1" applyFill="1" applyBorder="1" applyAlignment="1" applyProtection="1">
      <alignment horizontal="center" vertical="center" wrapText="1"/>
      <protection hidden="1"/>
    </xf>
    <xf numFmtId="164" fontId="4" fillId="19" borderId="53" xfId="48" applyNumberFormat="1" applyFont="1" applyFill="1" applyBorder="1" applyAlignment="1" applyProtection="1">
      <alignment horizontal="center" vertical="center" wrapText="1"/>
      <protection hidden="1"/>
    </xf>
    <xf numFmtId="164" fontId="4" fillId="19" borderId="38" xfId="48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48" applyFont="1" applyAlignment="1" applyProtection="1">
      <alignment horizontal="left" wrapText="1"/>
      <protection hidden="1"/>
    </xf>
    <xf numFmtId="0" fontId="19" fillId="0" borderId="30" xfId="48" applyFont="1" applyFill="1" applyBorder="1" applyAlignment="1" applyProtection="1">
      <alignment horizontal="center" vertical="center" wrapText="1"/>
      <protection hidden="1"/>
    </xf>
    <xf numFmtId="0" fontId="19" fillId="0" borderId="38" xfId="48" applyFont="1" applyFill="1" applyBorder="1" applyAlignment="1" applyProtection="1">
      <alignment horizontal="center" vertical="center" wrapText="1"/>
      <protection hidden="1"/>
    </xf>
    <xf numFmtId="0" fontId="19" fillId="0" borderId="60" xfId="48" applyFont="1" applyBorder="1" applyAlignment="1" applyProtection="1">
      <alignment horizontal="center" vertical="center" wrapText="1"/>
      <protection hidden="1"/>
    </xf>
    <xf numFmtId="0" fontId="19" fillId="0" borderId="30" xfId="48" applyFont="1" applyBorder="1" applyAlignment="1" applyProtection="1">
      <alignment horizontal="center" vertical="center" wrapText="1"/>
      <protection hidden="1"/>
    </xf>
    <xf numFmtId="0" fontId="19" fillId="0" borderId="38" xfId="48" applyFont="1" applyBorder="1" applyAlignment="1" applyProtection="1">
      <alignment horizontal="center" vertical="center" wrapText="1"/>
      <protection hidden="1"/>
    </xf>
    <xf numFmtId="0" fontId="4" fillId="0" borderId="33" xfId="48" applyFont="1" applyBorder="1" applyAlignment="1" applyProtection="1">
      <alignment horizontal="left" vertical="center" wrapText="1"/>
      <protection hidden="1"/>
    </xf>
    <xf numFmtId="0" fontId="19" fillId="0" borderId="68" xfId="48" applyFont="1" applyBorder="1" applyAlignment="1" applyProtection="1">
      <alignment horizontal="center" vertical="center" wrapText="1"/>
      <protection hidden="1"/>
    </xf>
    <xf numFmtId="0" fontId="19" fillId="0" borderId="62" xfId="48" applyFont="1" applyBorder="1" applyProtection="1">
      <alignment/>
      <protection hidden="1"/>
    </xf>
    <xf numFmtId="0" fontId="19" fillId="0" borderId="69" xfId="48" applyFont="1" applyBorder="1" applyProtection="1">
      <alignment/>
      <protection hidden="1"/>
    </xf>
    <xf numFmtId="0" fontId="19" fillId="0" borderId="35" xfId="48" applyFont="1" applyBorder="1" applyProtection="1">
      <alignment/>
      <protection hidden="1"/>
    </xf>
    <xf numFmtId="0" fontId="19" fillId="0" borderId="51" xfId="48" applyFont="1" applyBorder="1" applyProtection="1">
      <alignment/>
      <protection hidden="1"/>
    </xf>
    <xf numFmtId="0" fontId="19" fillId="0" borderId="70" xfId="48" applyFont="1" applyBorder="1" applyProtection="1">
      <alignment/>
      <protection hidden="1"/>
    </xf>
    <xf numFmtId="0" fontId="19" fillId="0" borderId="13" xfId="48" applyFont="1" applyBorder="1" applyAlignment="1" applyProtection="1">
      <alignment horizontal="center" vertical="center" wrapText="1"/>
      <protection hidden="1"/>
    </xf>
    <xf numFmtId="0" fontId="19" fillId="0" borderId="30" xfId="48" applyFont="1" applyBorder="1" applyAlignment="1" applyProtection="1">
      <alignment horizontal="center" vertical="center"/>
      <protection hidden="1"/>
    </xf>
    <xf numFmtId="0" fontId="19" fillId="0" borderId="38" xfId="48" applyFont="1" applyBorder="1" applyAlignment="1" applyProtection="1">
      <alignment horizontal="center" vertical="center"/>
      <protection hidden="1"/>
    </xf>
    <xf numFmtId="0" fontId="19" fillId="0" borderId="54" xfId="48" applyFont="1" applyBorder="1" applyAlignment="1" applyProtection="1">
      <alignment horizontal="center" vertical="center" wrapText="1"/>
      <protection hidden="1"/>
    </xf>
    <xf numFmtId="0" fontId="19" fillId="0" borderId="55" xfId="48" applyFont="1" applyBorder="1" applyAlignment="1" applyProtection="1">
      <alignment horizontal="center" vertical="center" wrapText="1"/>
      <protection hidden="1"/>
    </xf>
    <xf numFmtId="0" fontId="4" fillId="0" borderId="66" xfId="48" applyBorder="1" applyAlignment="1" applyProtection="1">
      <alignment horizontal="center" vertical="center"/>
      <protection hidden="1"/>
    </xf>
    <xf numFmtId="0" fontId="4" fillId="0" borderId="35" xfId="48" applyBorder="1" applyAlignment="1" applyProtection="1">
      <alignment horizontal="center" vertical="center"/>
      <protection hidden="1"/>
    </xf>
    <xf numFmtId="44" fontId="19" fillId="0" borderId="0" xfId="48" applyNumberFormat="1" applyFont="1" applyFill="1" applyBorder="1" applyAlignment="1" applyProtection="1">
      <alignment horizontal="left"/>
      <protection hidden="1"/>
    </xf>
    <xf numFmtId="0" fontId="19" fillId="0" borderId="61" xfId="48" applyFont="1" applyBorder="1" applyAlignment="1" applyProtection="1">
      <alignment horizontal="center" vertical="center" wrapText="1"/>
      <protection hidden="1"/>
    </xf>
    <xf numFmtId="164" fontId="19" fillId="0" borderId="12" xfId="48" applyNumberFormat="1" applyFont="1" applyFill="1" applyBorder="1" applyAlignment="1" applyProtection="1">
      <alignment horizontal="center" wrapText="1"/>
      <protection hidden="1"/>
    </xf>
    <xf numFmtId="164" fontId="19" fillId="0" borderId="13" xfId="48" applyNumberFormat="1" applyFont="1" applyFill="1" applyBorder="1" applyAlignment="1" applyProtection="1">
      <alignment horizontal="center" wrapText="1"/>
      <protection hidden="1"/>
    </xf>
    <xf numFmtId="0" fontId="19" fillId="0" borderId="62" xfId="48" applyFont="1" applyBorder="1" applyAlignment="1" applyProtection="1">
      <alignment horizontal="left"/>
      <protection hidden="1"/>
    </xf>
    <xf numFmtId="0" fontId="19" fillId="0" borderId="69" xfId="48" applyFont="1" applyBorder="1" applyAlignment="1" applyProtection="1">
      <alignment horizontal="left"/>
      <protection hidden="1"/>
    </xf>
    <xf numFmtId="0" fontId="19" fillId="0" borderId="63" xfId="48" applyFont="1" applyBorder="1" applyAlignment="1" applyProtection="1">
      <alignment horizontal="left"/>
      <protection hidden="1"/>
    </xf>
    <xf numFmtId="0" fontId="19" fillId="0" borderId="71" xfId="48" applyFont="1" applyBorder="1" applyAlignment="1" applyProtection="1">
      <alignment horizontal="center" vertical="center" wrapText="1"/>
      <protection hidden="1"/>
    </xf>
    <xf numFmtId="0" fontId="4" fillId="0" borderId="57" xfId="48" applyBorder="1" applyAlignment="1" applyProtection="1">
      <alignment horizontal="center" vertical="center"/>
      <protection hidden="1"/>
    </xf>
    <xf numFmtId="0" fontId="4" fillId="0" borderId="58" xfId="48" applyBorder="1" applyAlignment="1" applyProtection="1">
      <alignment horizontal="center" vertical="center"/>
      <protection hidden="1"/>
    </xf>
    <xf numFmtId="0" fontId="4" fillId="0" borderId="52" xfId="48" applyBorder="1" applyAlignment="1" applyProtection="1">
      <alignment horizontal="center" vertical="center"/>
      <protection hidden="1"/>
    </xf>
    <xf numFmtId="0" fontId="4" fillId="0" borderId="65" xfId="48" applyFont="1" applyBorder="1" applyAlignment="1" applyProtection="1">
      <alignment horizontal="center" vertical="center"/>
      <protection hidden="1"/>
    </xf>
    <xf numFmtId="0" fontId="4" fillId="0" borderId="65" xfId="48" applyBorder="1" applyAlignment="1" applyProtection="1">
      <alignment horizontal="center" vertical="center"/>
      <protection hidden="1"/>
    </xf>
    <xf numFmtId="44" fontId="19" fillId="0" borderId="30" xfId="48" applyNumberFormat="1" applyFont="1" applyFill="1" applyBorder="1" applyAlignment="1" applyProtection="1">
      <alignment horizontal="center"/>
      <protection hidden="1"/>
    </xf>
    <xf numFmtId="44" fontId="19" fillId="0" borderId="53" xfId="48" applyNumberFormat="1" applyFont="1" applyFill="1" applyBorder="1" applyAlignment="1" applyProtection="1">
      <alignment horizontal="center"/>
      <protection hidden="1"/>
    </xf>
    <xf numFmtId="0" fontId="4" fillId="0" borderId="72" xfId="48" applyFont="1" applyBorder="1" applyProtection="1">
      <alignment/>
      <protection hidden="1"/>
    </xf>
    <xf numFmtId="0" fontId="4" fillId="0" borderId="29" xfId="48" applyFont="1" applyBorder="1" applyProtection="1">
      <alignment/>
      <protection hidden="1"/>
    </xf>
    <xf numFmtId="0" fontId="19" fillId="0" borderId="64" xfId="48" applyFont="1" applyBorder="1" applyAlignment="1" applyProtection="1">
      <alignment horizontal="center" vertical="center"/>
      <protection hidden="1"/>
    </xf>
    <xf numFmtId="0" fontId="19" fillId="0" borderId="60" xfId="48" applyFont="1" applyBorder="1" applyAlignment="1" applyProtection="1">
      <alignment horizontal="center" vertical="center"/>
      <protection hidden="1"/>
    </xf>
    <xf numFmtId="0" fontId="19" fillId="0" borderId="71" xfId="48" applyFont="1" applyBorder="1" applyAlignment="1" applyProtection="1">
      <alignment horizontal="center" vertical="center"/>
      <protection hidden="1"/>
    </xf>
    <xf numFmtId="0" fontId="19" fillId="0" borderId="10" xfId="48" applyFont="1" applyBorder="1" applyAlignment="1" applyProtection="1">
      <alignment horizontal="center" vertical="center"/>
      <protection hidden="1"/>
    </xf>
    <xf numFmtId="0" fontId="19" fillId="0" borderId="61" xfId="48" applyFont="1" applyBorder="1" applyAlignment="1" applyProtection="1">
      <alignment horizontal="center" vertical="center"/>
      <protection hidden="1"/>
    </xf>
    <xf numFmtId="0" fontId="19" fillId="0" borderId="40" xfId="48" applyFont="1" applyBorder="1" applyAlignment="1" applyProtection="1">
      <alignment horizontal="center" vertical="center"/>
      <protection hidden="1"/>
    </xf>
    <xf numFmtId="0" fontId="4" fillId="0" borderId="73" xfId="48" applyFont="1" applyBorder="1" applyProtection="1">
      <alignment/>
      <protection hidden="1"/>
    </xf>
    <xf numFmtId="0" fontId="4" fillId="0" borderId="31" xfId="48" applyFont="1" applyBorder="1" applyProtection="1">
      <alignment/>
      <protection hidden="1"/>
    </xf>
    <xf numFmtId="0" fontId="19" fillId="0" borderId="59" xfId="48" applyFont="1" applyFill="1" applyBorder="1" applyAlignment="1" applyProtection="1">
      <alignment horizontal="center" vertical="center" wrapText="1"/>
      <protection hidden="1"/>
    </xf>
    <xf numFmtId="0" fontId="4" fillId="0" borderId="39" xfId="48" applyFill="1" applyBorder="1" applyAlignment="1" applyProtection="1">
      <alignment horizontal="center" vertical="center" wrapText="1"/>
      <protection hidden="1"/>
    </xf>
    <xf numFmtId="0" fontId="19" fillId="0" borderId="10" xfId="48" applyFont="1" applyBorder="1" applyAlignment="1" applyProtection="1">
      <alignment wrapText="1"/>
      <protection hidden="1"/>
    </xf>
    <xf numFmtId="0" fontId="19" fillId="0" borderId="61" xfId="48" applyFont="1" applyBorder="1" applyAlignment="1" applyProtection="1">
      <alignment wrapText="1"/>
      <protection hidden="1"/>
    </xf>
    <xf numFmtId="0" fontId="4" fillId="0" borderId="66" xfId="48" applyBorder="1" applyAlignment="1" applyProtection="1">
      <alignment horizontal="center" wrapText="1"/>
      <protection hidden="1"/>
    </xf>
    <xf numFmtId="0" fontId="4" fillId="0" borderId="35" xfId="48" applyBorder="1" applyAlignment="1" applyProtection="1">
      <alignment horizontal="center" wrapText="1"/>
      <protection hidden="1"/>
    </xf>
    <xf numFmtId="164" fontId="4" fillId="0" borderId="56" xfId="48" applyNumberFormat="1" applyBorder="1" applyAlignment="1" applyProtection="1">
      <alignment vertical="center"/>
      <protection hidden="1"/>
    </xf>
    <xf numFmtId="164" fontId="4" fillId="0" borderId="39" xfId="48" applyNumberFormat="1" applyBorder="1" applyAlignment="1" applyProtection="1">
      <alignment vertical="center"/>
      <protection hidden="1"/>
    </xf>
    <xf numFmtId="164" fontId="19" fillId="0" borderId="11" xfId="48" applyNumberFormat="1" applyFont="1" applyFill="1" applyBorder="1" applyAlignment="1" applyProtection="1">
      <alignment horizontal="center" wrapText="1"/>
      <protection hidden="1"/>
    </xf>
    <xf numFmtId="0" fontId="4" fillId="0" borderId="58" xfId="48" applyBorder="1" applyAlignment="1" applyProtection="1">
      <alignment horizontal="center"/>
      <protection hidden="1"/>
    </xf>
    <xf numFmtId="0" fontId="4" fillId="0" borderId="52" xfId="48" applyBorder="1" applyAlignment="1" applyProtection="1">
      <alignment horizontal="center"/>
      <protection hidden="1"/>
    </xf>
    <xf numFmtId="0" fontId="19" fillId="0" borderId="52" xfId="48" applyFont="1" applyBorder="1" applyAlignment="1" applyProtection="1">
      <alignment horizontal="center" vertical="center" wrapText="1"/>
      <protection hidden="1"/>
    </xf>
    <xf numFmtId="0" fontId="4" fillId="0" borderId="57" xfId="48" applyBorder="1" applyAlignment="1" applyProtection="1">
      <alignment horizontal="center"/>
      <protection hidden="1"/>
    </xf>
    <xf numFmtId="0" fontId="4" fillId="0" borderId="65" xfId="48" applyBorder="1" applyAlignment="1" applyProtection="1">
      <alignment horizontal="center" wrapText="1"/>
      <protection hidden="1"/>
    </xf>
    <xf numFmtId="0" fontId="19" fillId="0" borderId="65" xfId="48" applyFont="1" applyBorder="1" applyAlignment="1" applyProtection="1">
      <alignment horizontal="center" vertical="center" wrapText="1"/>
      <protection hidden="1"/>
    </xf>
    <xf numFmtId="0" fontId="19" fillId="0" borderId="35" xfId="48" applyFont="1" applyBorder="1" applyAlignment="1" applyProtection="1">
      <alignment horizontal="center" vertical="center" wrapText="1"/>
      <protection hidden="1"/>
    </xf>
    <xf numFmtId="0" fontId="4" fillId="0" borderId="56" xfId="48" applyFill="1" applyBorder="1" applyAlignment="1" applyProtection="1">
      <alignment horizontal="center" vertical="center" wrapText="1"/>
      <protection hidden="1"/>
    </xf>
    <xf numFmtId="164" fontId="4" fillId="19" borderId="59" xfId="48" applyNumberFormat="1" applyFill="1" applyBorder="1" applyAlignment="1" applyProtection="1">
      <alignment wrapText="1"/>
      <protection hidden="1"/>
    </xf>
    <xf numFmtId="0" fontId="4" fillId="0" borderId="56" xfId="48" applyBorder="1" applyAlignment="1" applyProtection="1">
      <alignment wrapText="1"/>
      <protection hidden="1"/>
    </xf>
    <xf numFmtId="0" fontId="4" fillId="0" borderId="39" xfId="48" applyBorder="1" applyAlignment="1" applyProtection="1">
      <alignment wrapText="1"/>
      <protection hidden="1"/>
    </xf>
    <xf numFmtId="0" fontId="19" fillId="0" borderId="66" xfId="48" applyFont="1" applyBorder="1" applyAlignment="1" applyProtection="1">
      <alignment horizontal="center" vertical="center" wrapText="1"/>
      <protection hidden="1"/>
    </xf>
    <xf numFmtId="0" fontId="24" fillId="0" borderId="0" xfId="48" applyFont="1" applyProtection="1">
      <alignment/>
      <protection hidden="1"/>
    </xf>
    <xf numFmtId="164" fontId="19" fillId="0" borderId="44" xfId="48" applyNumberFormat="1" applyFont="1" applyFill="1" applyBorder="1" applyAlignment="1" applyProtection="1">
      <alignment horizontal="center" wrapText="1"/>
      <protection hidden="1"/>
    </xf>
    <xf numFmtId="164" fontId="19" fillId="0" borderId="21" xfId="48" applyNumberFormat="1" applyFont="1" applyFill="1" applyBorder="1" applyAlignment="1" applyProtection="1">
      <alignment horizontal="center" wrapText="1"/>
      <protection hidden="1"/>
    </xf>
    <xf numFmtId="44" fontId="19" fillId="0" borderId="65" xfId="48" applyNumberFormat="1" applyFont="1" applyFill="1" applyBorder="1" applyAlignment="1" applyProtection="1">
      <alignment horizontal="center"/>
      <protection hidden="1"/>
    </xf>
    <xf numFmtId="44" fontId="19" fillId="0" borderId="47" xfId="48" applyNumberFormat="1" applyFont="1" applyFill="1" applyBorder="1" applyAlignment="1" applyProtection="1">
      <alignment horizontal="center"/>
      <protection hidden="1"/>
    </xf>
    <xf numFmtId="164" fontId="19" fillId="0" borderId="20" xfId="48" applyNumberFormat="1" applyFont="1" applyFill="1" applyBorder="1" applyAlignment="1" applyProtection="1">
      <alignment horizontal="center" wrapText="1"/>
      <protection hidden="1"/>
    </xf>
    <xf numFmtId="0" fontId="19" fillId="0" borderId="39" xfId="48" applyFont="1" applyFill="1" applyBorder="1" applyAlignment="1" applyProtection="1">
      <alignment horizontal="center" vertical="center" wrapText="1"/>
      <protection hidden="1"/>
    </xf>
    <xf numFmtId="0" fontId="19" fillId="0" borderId="46" xfId="48" applyFont="1" applyBorder="1" applyAlignment="1" applyProtection="1">
      <alignment horizontal="center" vertical="center" wrapText="1"/>
      <protection hidden="1"/>
    </xf>
    <xf numFmtId="0" fontId="19" fillId="0" borderId="36" xfId="48" applyFont="1" applyBorder="1" applyAlignment="1" applyProtection="1">
      <alignment horizontal="center" vertical="center" wrapText="1"/>
      <protection hidden="1"/>
    </xf>
    <xf numFmtId="0" fontId="19" fillId="0" borderId="15" xfId="48" applyFont="1" applyBorder="1" applyAlignment="1" applyProtection="1">
      <alignment horizontal="center" vertical="center" wrapText="1"/>
      <protection hidden="1"/>
    </xf>
    <xf numFmtId="0" fontId="19" fillId="0" borderId="45" xfId="48" applyFont="1" applyBorder="1" applyAlignment="1" applyProtection="1">
      <alignment horizontal="center" vertical="center" wrapText="1"/>
      <protection hidden="1"/>
    </xf>
    <xf numFmtId="164" fontId="4" fillId="7" borderId="18" xfId="48" applyNumberFormat="1" applyFill="1" applyBorder="1" applyAlignment="1" applyProtection="1">
      <alignment horizontal="center"/>
      <protection hidden="1" locked="0"/>
    </xf>
    <xf numFmtId="164" fontId="4" fillId="7" borderId="46" xfId="48" applyNumberFormat="1" applyFill="1" applyBorder="1" applyAlignment="1" applyProtection="1">
      <alignment horizontal="center"/>
      <protection hidden="1" locked="0"/>
    </xf>
    <xf numFmtId="164" fontId="4" fillId="7" borderId="17" xfId="48" applyNumberFormat="1" applyFill="1" applyBorder="1" applyAlignment="1" applyProtection="1">
      <alignment horizontal="center"/>
      <protection hidden="1" locked="0"/>
    </xf>
    <xf numFmtId="0" fontId="19" fillId="0" borderId="14" xfId="48" applyFont="1" applyBorder="1" applyAlignment="1" applyProtection="1">
      <alignment horizontal="center" vertical="center" wrapText="1"/>
      <protection hidden="1"/>
    </xf>
    <xf numFmtId="0" fontId="19" fillId="0" borderId="73" xfId="48" applyFont="1" applyBorder="1" applyAlignment="1" applyProtection="1">
      <alignment horizontal="center" vertical="center" wrapText="1"/>
      <protection hidden="1"/>
    </xf>
    <xf numFmtId="0" fontId="19" fillId="0" borderId="31" xfId="48" applyFont="1" applyBorder="1" applyAlignment="1" applyProtection="1">
      <alignment horizontal="center" vertical="center" wrapText="1"/>
      <protection hidden="1"/>
    </xf>
    <xf numFmtId="0" fontId="19" fillId="0" borderId="24" xfId="48" applyFont="1" applyBorder="1" applyAlignment="1" applyProtection="1">
      <alignment horizontal="center" vertical="center" wrapText="1"/>
      <protection hidden="1"/>
    </xf>
    <xf numFmtId="0" fontId="26" fillId="0" borderId="61" xfId="48" applyFont="1" applyBorder="1" applyAlignment="1" applyProtection="1">
      <alignment horizontal="justify" wrapText="1"/>
      <protection hidden="1"/>
    </xf>
    <xf numFmtId="0" fontId="31" fillId="0" borderId="0" xfId="48" applyFont="1" applyBorder="1" applyProtection="1">
      <alignment/>
      <protection hidden="1"/>
    </xf>
    <xf numFmtId="0" fontId="19" fillId="0" borderId="11" xfId="48" applyFont="1" applyBorder="1" applyAlignment="1" applyProtection="1">
      <alignment horizontal="center"/>
      <protection hidden="1"/>
    </xf>
    <xf numFmtId="0" fontId="19" fillId="0" borderId="13" xfId="48" applyFont="1" applyBorder="1" applyAlignment="1" applyProtection="1">
      <alignment horizontal="center"/>
      <protection hidden="1"/>
    </xf>
    <xf numFmtId="0" fontId="25" fillId="0" borderId="0" xfId="48" applyFont="1" applyProtection="1">
      <alignment/>
      <protection hidden="1"/>
    </xf>
    <xf numFmtId="0" fontId="24" fillId="0" borderId="0" xfId="48" applyFont="1" applyProtection="1">
      <alignment/>
      <protection hidden="1"/>
    </xf>
    <xf numFmtId="0" fontId="4" fillId="0" borderId="0" xfId="48" applyProtection="1">
      <alignment/>
      <protection hidden="1"/>
    </xf>
    <xf numFmtId="44" fontId="19" fillId="0" borderId="13" xfId="48" applyNumberFormat="1" applyFont="1" applyFill="1" applyBorder="1" applyAlignment="1" applyProtection="1">
      <alignment horizontal="center" vertical="center" wrapText="1"/>
      <protection hidden="1"/>
    </xf>
    <xf numFmtId="44" fontId="19" fillId="0" borderId="19" xfId="48" applyNumberFormat="1" applyFont="1" applyFill="1" applyBorder="1" applyAlignment="1" applyProtection="1">
      <alignment horizontal="center" vertical="center" wrapText="1"/>
      <protection hidden="1"/>
    </xf>
    <xf numFmtId="44" fontId="4" fillId="0" borderId="65" xfId="48" applyNumberFormat="1" applyFont="1" applyFill="1" applyBorder="1" applyAlignment="1" applyProtection="1">
      <alignment horizontal="center"/>
      <protection hidden="1"/>
    </xf>
    <xf numFmtId="44" fontId="4" fillId="0" borderId="66" xfId="48" applyNumberFormat="1" applyFill="1" applyBorder="1" applyAlignment="1" applyProtection="1">
      <alignment horizontal="center"/>
      <protection hidden="1"/>
    </xf>
    <xf numFmtId="44" fontId="4" fillId="0" borderId="35" xfId="48" applyNumberFormat="1" applyFill="1" applyBorder="1" applyAlignment="1" applyProtection="1">
      <alignment horizontal="center"/>
      <protection hidden="1"/>
    </xf>
    <xf numFmtId="44" fontId="4" fillId="0" borderId="57" xfId="48" applyNumberFormat="1" applyFont="1" applyFill="1" applyBorder="1" applyAlignment="1" applyProtection="1">
      <alignment horizontal="center"/>
      <protection hidden="1"/>
    </xf>
    <xf numFmtId="44" fontId="4" fillId="0" borderId="58" xfId="48" applyNumberFormat="1" applyFill="1" applyBorder="1" applyAlignment="1" applyProtection="1">
      <alignment horizontal="center"/>
      <protection hidden="1"/>
    </xf>
    <xf numFmtId="44" fontId="4" fillId="0" borderId="52" xfId="48" applyNumberFormat="1" applyFill="1" applyBorder="1" applyAlignment="1" applyProtection="1">
      <alignment horizontal="center"/>
      <protection hidden="1"/>
    </xf>
    <xf numFmtId="165" fontId="4" fillId="0" borderId="65" xfId="48" applyNumberFormat="1" applyFill="1" applyBorder="1" applyAlignment="1" applyProtection="1">
      <alignment horizontal="center"/>
      <protection hidden="1"/>
    </xf>
    <xf numFmtId="165" fontId="4" fillId="0" borderId="66" xfId="48" applyNumberFormat="1" applyFill="1" applyBorder="1" applyAlignment="1" applyProtection="1">
      <alignment horizontal="center"/>
      <protection hidden="1"/>
    </xf>
    <xf numFmtId="165" fontId="4" fillId="0" borderId="35" xfId="48" applyNumberFormat="1" applyFill="1" applyBorder="1" applyAlignment="1" applyProtection="1">
      <alignment horizontal="center"/>
      <protection hidden="1"/>
    </xf>
    <xf numFmtId="164" fontId="4" fillId="19" borderId="57" xfId="48" applyNumberFormat="1" applyFill="1" applyBorder="1" applyAlignment="1" applyProtection="1">
      <alignment horizontal="right"/>
      <protection hidden="1"/>
    </xf>
    <xf numFmtId="164" fontId="4" fillId="19" borderId="58" xfId="48" applyNumberFormat="1" applyFill="1" applyBorder="1" applyAlignment="1" applyProtection="1">
      <alignment horizontal="right"/>
      <protection hidden="1"/>
    </xf>
    <xf numFmtId="164" fontId="4" fillId="19" borderId="52" xfId="48" applyNumberFormat="1" applyFill="1" applyBorder="1" applyAlignment="1" applyProtection="1">
      <alignment horizontal="right"/>
      <protection hidden="1"/>
    </xf>
    <xf numFmtId="44" fontId="4" fillId="0" borderId="65" xfId="48" applyNumberFormat="1" applyFill="1" applyBorder="1" applyAlignment="1" applyProtection="1">
      <alignment horizontal="center"/>
      <protection hidden="1"/>
    </xf>
    <xf numFmtId="44" fontId="4" fillId="0" borderId="57" xfId="48" applyNumberFormat="1" applyFill="1" applyBorder="1" applyAlignment="1" applyProtection="1">
      <alignment horizontal="center"/>
      <protection hidden="1"/>
    </xf>
    <xf numFmtId="164" fontId="4" fillId="7" borderId="67" xfId="48" applyNumberFormat="1" applyFill="1" applyBorder="1" applyAlignment="1" applyProtection="1">
      <alignment horizontal="center"/>
      <protection hidden="1" locked="0"/>
    </xf>
    <xf numFmtId="164" fontId="4" fillId="7" borderId="42" xfId="48" applyNumberFormat="1" applyFill="1" applyBorder="1" applyAlignment="1" applyProtection="1">
      <alignment horizontal="center"/>
      <protection hidden="1" locked="0"/>
    </xf>
    <xf numFmtId="164" fontId="4" fillId="7" borderId="74" xfId="48" applyNumberFormat="1" applyFill="1" applyBorder="1" applyAlignment="1" applyProtection="1">
      <alignment horizontal="center"/>
      <protection hidden="1" locked="0"/>
    </xf>
    <xf numFmtId="164" fontId="4" fillId="7" borderId="69" xfId="48" applyNumberFormat="1" applyFill="1" applyBorder="1" applyAlignment="1" applyProtection="1">
      <alignment horizontal="center"/>
      <protection hidden="1" locked="0"/>
    </xf>
    <xf numFmtId="164" fontId="4" fillId="7" borderId="63" xfId="48" applyNumberFormat="1" applyFill="1" applyBorder="1" applyAlignment="1" applyProtection="1">
      <alignment horizontal="center"/>
      <protection hidden="1" locked="0"/>
    </xf>
    <xf numFmtId="44" fontId="19" fillId="0" borderId="12" xfId="48" applyNumberFormat="1" applyFont="1" applyFill="1" applyBorder="1" applyAlignment="1" applyProtection="1">
      <alignment horizontal="center" vertical="center" wrapText="1"/>
      <protection hidden="1"/>
    </xf>
    <xf numFmtId="44" fontId="19" fillId="0" borderId="18" xfId="48" applyNumberFormat="1" applyFont="1" applyFill="1" applyBorder="1" applyAlignment="1" applyProtection="1">
      <alignment horizontal="center" vertical="center" wrapText="1"/>
      <protection hidden="1"/>
    </xf>
    <xf numFmtId="44" fontId="19" fillId="0" borderId="11" xfId="48" applyNumberFormat="1" applyFont="1" applyFill="1" applyBorder="1" applyAlignment="1" applyProtection="1">
      <alignment horizontal="center" vertical="center" wrapText="1"/>
      <protection hidden="1"/>
    </xf>
    <xf numFmtId="44" fontId="19" fillId="0" borderId="17" xfId="48" applyNumberFormat="1" applyFont="1" applyFill="1" applyBorder="1" applyAlignment="1" applyProtection="1">
      <alignment horizontal="center" vertical="center" wrapText="1"/>
      <protection hidden="1"/>
    </xf>
    <xf numFmtId="164" fontId="4" fillId="19" borderId="59" xfId="48" applyNumberFormat="1" applyFill="1" applyBorder="1" applyAlignment="1" applyProtection="1">
      <alignment horizontal="right"/>
      <protection hidden="1"/>
    </xf>
    <xf numFmtId="0" fontId="4" fillId="0" borderId="56" xfId="48" applyBorder="1" applyAlignment="1" applyProtection="1">
      <alignment horizontal="right"/>
      <protection hidden="1"/>
    </xf>
    <xf numFmtId="0" fontId="4" fillId="0" borderId="39" xfId="48" applyBorder="1" applyAlignment="1" applyProtection="1">
      <alignment horizontal="right"/>
      <protection hidden="1"/>
    </xf>
    <xf numFmtId="0" fontId="19" fillId="0" borderId="71" xfId="48" applyFont="1" applyFill="1" applyBorder="1" applyAlignment="1" applyProtection="1">
      <alignment horizontal="center" vertical="center" wrapText="1"/>
      <protection hidden="1"/>
    </xf>
    <xf numFmtId="0" fontId="19" fillId="0" borderId="40" xfId="48" applyFont="1" applyFill="1" applyBorder="1" applyAlignment="1" applyProtection="1">
      <alignment horizontal="center" vertical="center" wrapText="1"/>
      <protection hidden="1"/>
    </xf>
    <xf numFmtId="164" fontId="4" fillId="19" borderId="56" xfId="48" applyNumberFormat="1" applyFill="1" applyBorder="1" applyAlignment="1" applyProtection="1">
      <alignment horizontal="right"/>
      <protection hidden="1"/>
    </xf>
    <xf numFmtId="164" fontId="4" fillId="19" borderId="39" xfId="48" applyNumberFormat="1" applyFill="1" applyBorder="1" applyAlignment="1" applyProtection="1">
      <alignment horizontal="right"/>
      <protection hidden="1"/>
    </xf>
    <xf numFmtId="44" fontId="19" fillId="0" borderId="62" xfId="48" applyNumberFormat="1" applyFont="1" applyFill="1" applyBorder="1" applyAlignment="1" applyProtection="1">
      <alignment horizontal="center"/>
      <protection hidden="1"/>
    </xf>
    <xf numFmtId="44" fontId="19" fillId="0" borderId="69" xfId="48" applyNumberFormat="1" applyFont="1" applyFill="1" applyBorder="1" applyAlignment="1" applyProtection="1">
      <alignment horizontal="center"/>
      <protection hidden="1"/>
    </xf>
    <xf numFmtId="44" fontId="19" fillId="0" borderId="75" xfId="48" applyNumberFormat="1" applyFont="1" applyFill="1" applyBorder="1" applyAlignment="1" applyProtection="1">
      <alignment horizontal="center"/>
      <protection hidden="1"/>
    </xf>
    <xf numFmtId="0" fontId="4" fillId="0" borderId="76" xfId="48" applyBorder="1" applyAlignment="1" applyProtection="1">
      <alignment horizontal="center" vertical="center"/>
      <protection hidden="1"/>
    </xf>
    <xf numFmtId="0" fontId="4" fillId="0" borderId="77" xfId="48" applyBorder="1" applyAlignment="1" applyProtection="1">
      <alignment horizontal="center" vertical="center"/>
      <protection hidden="1"/>
    </xf>
    <xf numFmtId="0" fontId="4" fillId="0" borderId="70" xfId="48" applyBorder="1" applyAlignment="1" applyProtection="1">
      <alignment horizontal="center" vertical="center"/>
      <protection hidden="1"/>
    </xf>
    <xf numFmtId="164" fontId="19" fillId="4" borderId="67" xfId="48" applyNumberFormat="1" applyFont="1" applyFill="1" applyBorder="1" applyAlignment="1" applyProtection="1">
      <alignment vertical="center"/>
      <protection hidden="1"/>
    </xf>
    <xf numFmtId="164" fontId="19" fillId="4" borderId="74" xfId="48" applyNumberFormat="1" applyFont="1" applyFill="1" applyBorder="1" applyAlignment="1" applyProtection="1">
      <alignment vertical="center"/>
      <protection hidden="1"/>
    </xf>
    <xf numFmtId="164" fontId="4" fillId="19" borderId="14" xfId="48" applyNumberFormat="1" applyFont="1" applyFill="1" applyBorder="1" applyAlignment="1" applyProtection="1">
      <alignment horizontal="right" vertical="center" wrapText="1"/>
      <protection hidden="1"/>
    </xf>
    <xf numFmtId="164" fontId="4" fillId="19" borderId="16" xfId="48" applyNumberFormat="1" applyFont="1" applyFill="1" applyBorder="1" applyAlignment="1" applyProtection="1">
      <alignment horizontal="right" vertical="center" wrapText="1"/>
      <protection hidden="1"/>
    </xf>
    <xf numFmtId="164" fontId="4" fillId="19" borderId="15" xfId="48" applyNumberFormat="1" applyFont="1" applyFill="1" applyBorder="1" applyAlignment="1" applyProtection="1">
      <alignment vertical="center"/>
      <protection hidden="1"/>
    </xf>
    <xf numFmtId="164" fontId="4" fillId="19" borderId="45" xfId="48" applyNumberFormat="1" applyFont="1" applyFill="1" applyBorder="1" applyAlignment="1" applyProtection="1">
      <alignment vertical="center"/>
      <protection hidden="1"/>
    </xf>
    <xf numFmtId="0" fontId="19" fillId="0" borderId="17" xfId="48" applyFont="1" applyFill="1" applyBorder="1" applyAlignment="1" applyProtection="1">
      <alignment horizontal="center" vertical="center" wrapText="1"/>
      <protection hidden="1"/>
    </xf>
    <xf numFmtId="0" fontId="19" fillId="0" borderId="18" xfId="48" applyFont="1" applyFill="1" applyBorder="1" applyAlignment="1" applyProtection="1">
      <alignment horizontal="center" vertical="center" wrapText="1"/>
      <protection hidden="1"/>
    </xf>
    <xf numFmtId="0" fontId="19" fillId="0" borderId="46" xfId="48" applyFont="1" applyFill="1" applyBorder="1" applyAlignment="1" applyProtection="1">
      <alignment horizontal="center" vertical="center" wrapText="1"/>
      <protection hidden="1"/>
    </xf>
    <xf numFmtId="164" fontId="19" fillId="4" borderId="68" xfId="48" applyNumberFormat="1" applyFont="1" applyFill="1" applyBorder="1" applyAlignment="1" applyProtection="1">
      <alignment vertical="center"/>
      <protection hidden="1"/>
    </xf>
    <xf numFmtId="164" fontId="4" fillId="19" borderId="33" xfId="48" applyNumberFormat="1" applyFont="1" applyFill="1" applyBorder="1" applyAlignment="1" applyProtection="1">
      <alignment vertical="center"/>
      <protection hidden="1"/>
    </xf>
    <xf numFmtId="164" fontId="4" fillId="19" borderId="43" xfId="48" applyNumberFormat="1" applyFont="1" applyFill="1" applyBorder="1" applyAlignment="1" applyProtection="1">
      <alignment vertical="center"/>
      <protection hidden="1"/>
    </xf>
    <xf numFmtId="164" fontId="4" fillId="19" borderId="41" xfId="48" applyNumberFormat="1" applyFont="1" applyFill="1" applyBorder="1" applyAlignment="1" applyProtection="1">
      <alignment horizontal="right" vertical="center" wrapText="1"/>
      <protection hidden="1"/>
    </xf>
    <xf numFmtId="164" fontId="4" fillId="19" borderId="34" xfId="48" applyNumberFormat="1" applyFont="1" applyFill="1" applyBorder="1" applyAlignment="1" applyProtection="1">
      <alignment horizontal="right" vertical="center" wrapText="1"/>
      <protection hidden="1"/>
    </xf>
    <xf numFmtId="0" fontId="4" fillId="0" borderId="56" xfId="48" applyBorder="1" applyAlignment="1" applyProtection="1">
      <alignment vertical="center"/>
      <protection hidden="1"/>
    </xf>
    <xf numFmtId="0" fontId="4" fillId="0" borderId="39" xfId="48" applyBorder="1" applyAlignment="1" applyProtection="1">
      <alignment vertical="center"/>
      <protection hidden="1"/>
    </xf>
    <xf numFmtId="164" fontId="4" fillId="19" borderId="45" xfId="48" applyNumberFormat="1" applyFont="1" applyFill="1" applyBorder="1" applyAlignment="1" applyProtection="1">
      <alignment horizontal="right" vertical="center" wrapText="1"/>
      <protection hidden="1"/>
    </xf>
    <xf numFmtId="164" fontId="4" fillId="19" borderId="78" xfId="48" applyNumberFormat="1" applyFont="1" applyFill="1" applyBorder="1" applyAlignment="1" applyProtection="1">
      <alignment horizontal="right" vertical="center" wrapText="1"/>
      <protection hidden="1"/>
    </xf>
    <xf numFmtId="0" fontId="19" fillId="0" borderId="11" xfId="48" applyFont="1" applyBorder="1" applyAlignment="1" applyProtection="1">
      <alignment wrapText="1"/>
      <protection hidden="1"/>
    </xf>
    <xf numFmtId="0" fontId="19" fillId="0" borderId="12" xfId="48" applyFont="1" applyBorder="1" applyAlignment="1" applyProtection="1">
      <alignment wrapText="1"/>
      <protection hidden="1"/>
    </xf>
    <xf numFmtId="0" fontId="19" fillId="0" borderId="12" xfId="48" applyFont="1" applyBorder="1" applyAlignment="1" applyProtection="1">
      <alignment horizontal="center"/>
      <protection hidden="1"/>
    </xf>
    <xf numFmtId="0" fontId="19" fillId="0" borderId="44" xfId="48" applyFont="1" applyBorder="1" applyAlignment="1" applyProtection="1">
      <alignment horizontal="center"/>
      <protection hidden="1"/>
    </xf>
    <xf numFmtId="3" fontId="4" fillId="0" borderId="76" xfId="48" applyNumberFormat="1" applyBorder="1" applyAlignment="1" applyProtection="1">
      <alignment horizontal="center" vertical="center"/>
      <protection hidden="1"/>
    </xf>
    <xf numFmtId="0" fontId="4" fillId="0" borderId="0" xfId="47" applyProtection="1">
      <alignment/>
      <protection hidden="1"/>
    </xf>
    <xf numFmtId="0" fontId="32" fillId="0" borderId="0" xfId="47" applyFont="1" applyAlignment="1" applyProtection="1">
      <alignment horizontal="center"/>
      <protection hidden="1"/>
    </xf>
    <xf numFmtId="0" fontId="19" fillId="0" borderId="0" xfId="47" applyFont="1" applyAlignment="1" applyProtection="1">
      <alignment horizontal="center"/>
      <protection hidden="1"/>
    </xf>
    <xf numFmtId="0" fontId="33" fillId="0" borderId="0" xfId="0" applyFont="1" applyAlignment="1">
      <alignment horizontal="center" wrapText="1"/>
    </xf>
    <xf numFmtId="0" fontId="34" fillId="0" borderId="0" xfId="47" applyFont="1" applyAlignment="1" applyProtection="1">
      <alignment horizontal="center"/>
      <protection hidden="1"/>
    </xf>
    <xf numFmtId="0" fontId="34" fillId="0" borderId="0" xfId="47" applyFont="1" applyAlignment="1" applyProtection="1">
      <alignment horizontal="center"/>
      <protection hidden="1"/>
    </xf>
    <xf numFmtId="0" fontId="22" fillId="0" borderId="0" xfId="47" applyFont="1" applyProtection="1">
      <alignment/>
      <protection hidden="1"/>
    </xf>
    <xf numFmtId="0" fontId="22" fillId="0" borderId="0" xfId="47" applyFont="1" applyProtection="1">
      <alignment/>
      <protection hidden="1"/>
    </xf>
    <xf numFmtId="0" fontId="4" fillId="7" borderId="26" xfId="47" applyFill="1" applyBorder="1" applyProtection="1">
      <alignment/>
      <protection hidden="1" locked="0"/>
    </xf>
    <xf numFmtId="49" fontId="4" fillId="0" borderId="79" xfId="47" applyNumberFormat="1" applyBorder="1" applyProtection="1">
      <alignment/>
      <protection hidden="1"/>
    </xf>
    <xf numFmtId="49" fontId="4" fillId="0" borderId="0" xfId="47" applyNumberFormat="1" applyProtection="1">
      <alignment/>
      <protection hidden="1"/>
    </xf>
    <xf numFmtId="0" fontId="4" fillId="19" borderId="26" xfId="47" applyFill="1" applyBorder="1" applyProtection="1">
      <alignment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nabídková cena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307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15.140625" style="0" customWidth="1"/>
    <col min="2" max="2" width="25.140625" style="0" customWidth="1"/>
    <col min="3" max="3" width="24.7109375" style="0" customWidth="1"/>
    <col min="4" max="4" width="19.8515625" style="0" customWidth="1"/>
    <col min="5" max="5" width="24.28125" style="0" customWidth="1"/>
    <col min="6" max="6" width="21.8515625" style="0" customWidth="1"/>
    <col min="7" max="8" width="24.28125" style="0" customWidth="1"/>
  </cols>
  <sheetData>
    <row r="11" spans="1:7" ht="12.75">
      <c r="A11" s="330"/>
      <c r="B11" s="330"/>
      <c r="C11" s="330"/>
      <c r="D11" s="330"/>
      <c r="E11" s="330"/>
      <c r="F11" s="330"/>
      <c r="G11" s="330"/>
    </row>
    <row r="12" spans="1:7" ht="20.25">
      <c r="A12" s="331" t="s">
        <v>131</v>
      </c>
      <c r="B12" s="331"/>
      <c r="C12" s="331"/>
      <c r="D12" s="331"/>
      <c r="E12" s="331"/>
      <c r="F12" s="331"/>
      <c r="G12" s="331"/>
    </row>
    <row r="13" spans="1:7" ht="12.75">
      <c r="A13" s="332" t="s">
        <v>132</v>
      </c>
      <c r="B13" s="332"/>
      <c r="C13" s="332"/>
      <c r="D13" s="332"/>
      <c r="E13" s="332"/>
      <c r="F13" s="332"/>
      <c r="G13" s="332"/>
    </row>
    <row r="14" spans="1:7" ht="12.75" customHeight="1">
      <c r="A14" s="333" t="s">
        <v>133</v>
      </c>
      <c r="B14" s="333"/>
      <c r="C14" s="333"/>
      <c r="D14" s="333"/>
      <c r="E14" s="333"/>
      <c r="F14" s="333"/>
      <c r="G14" s="333"/>
    </row>
    <row r="16" spans="1:7" ht="12.75">
      <c r="A16" s="334" t="s">
        <v>134</v>
      </c>
      <c r="B16" s="334"/>
      <c r="C16" s="334"/>
      <c r="D16" s="334"/>
      <c r="E16" s="334"/>
      <c r="F16" s="334"/>
      <c r="G16" s="334"/>
    </row>
    <row r="17" spans="1:7" ht="12.75">
      <c r="A17" s="335"/>
      <c r="B17" s="335"/>
      <c r="C17" s="335"/>
      <c r="D17" s="335"/>
      <c r="E17" s="335"/>
      <c r="F17" s="335"/>
      <c r="G17" s="335"/>
    </row>
    <row r="18" spans="1:7" ht="12.75">
      <c r="A18" s="335"/>
      <c r="B18" s="335"/>
      <c r="C18" s="335"/>
      <c r="D18" s="335"/>
      <c r="E18" s="335"/>
      <c r="F18" s="335"/>
      <c r="G18" s="335"/>
    </row>
    <row r="19" spans="1:7" ht="12.75">
      <c r="A19" s="334"/>
      <c r="B19" s="334"/>
      <c r="C19" s="334"/>
      <c r="D19" s="334"/>
      <c r="E19" s="334"/>
      <c r="F19" s="334"/>
      <c r="G19" s="334"/>
    </row>
    <row r="20" spans="1:7" ht="12.75">
      <c r="A20" s="330"/>
      <c r="B20" s="330"/>
      <c r="C20" s="330"/>
      <c r="D20" s="330"/>
      <c r="E20" s="330"/>
      <c r="F20" s="330"/>
      <c r="G20" s="330"/>
    </row>
    <row r="21" spans="1:7" ht="12.75">
      <c r="A21" s="336" t="s">
        <v>135</v>
      </c>
      <c r="B21" s="336"/>
      <c r="C21" s="336"/>
      <c r="D21" s="336"/>
      <c r="E21" s="336"/>
      <c r="F21" s="336"/>
      <c r="G21" s="336"/>
    </row>
    <row r="22" spans="1:7" ht="12.75">
      <c r="A22" s="337"/>
      <c r="B22" s="337"/>
      <c r="C22" s="337"/>
      <c r="D22" s="337"/>
      <c r="E22" s="337"/>
      <c r="F22" s="337"/>
      <c r="G22" s="337"/>
    </row>
    <row r="23" spans="1:7" ht="13.5" thickBot="1">
      <c r="A23" s="330"/>
      <c r="B23" s="330"/>
      <c r="C23" s="330"/>
      <c r="D23" s="330"/>
      <c r="E23" s="330"/>
      <c r="F23" s="330"/>
      <c r="G23" s="330"/>
    </row>
    <row r="24" spans="1:7" ht="13.5" thickBot="1">
      <c r="A24" s="338"/>
      <c r="B24" s="339" t="s">
        <v>136</v>
      </c>
      <c r="C24" s="340"/>
      <c r="D24" s="340"/>
      <c r="E24" s="340"/>
      <c r="F24" s="340"/>
      <c r="G24" s="340"/>
    </row>
    <row r="25" spans="1:7" ht="13.5" thickBot="1">
      <c r="A25" s="330"/>
      <c r="B25" s="330"/>
      <c r="C25" s="330"/>
      <c r="D25" s="330"/>
      <c r="E25" s="330"/>
      <c r="F25" s="330"/>
      <c r="G25" s="330"/>
    </row>
    <row r="26" spans="1:7" ht="13.5" thickBot="1">
      <c r="A26" s="341"/>
      <c r="B26" s="339" t="s">
        <v>137</v>
      </c>
      <c r="C26" s="340"/>
      <c r="D26" s="340"/>
      <c r="E26" s="340"/>
      <c r="F26" s="340"/>
      <c r="G26" s="340"/>
    </row>
    <row r="32" spans="1:7" ht="12.75" customHeight="1">
      <c r="A32" s="131" t="s">
        <v>138</v>
      </c>
      <c r="B32" s="131"/>
      <c r="C32" s="131"/>
      <c r="D32" s="131"/>
      <c r="E32" s="131"/>
      <c r="F32" s="131"/>
      <c r="G32" s="131"/>
    </row>
    <row r="33" spans="1:7" ht="12.75">
      <c r="A33" s="116"/>
      <c r="B33" s="116"/>
      <c r="C33" s="116"/>
      <c r="D33" s="116"/>
      <c r="E33" s="116"/>
      <c r="F33" s="116"/>
      <c r="G33" s="116"/>
    </row>
    <row r="34" spans="1:7" ht="12.75">
      <c r="A34" s="116"/>
      <c r="B34" s="116"/>
      <c r="C34" s="116"/>
      <c r="D34" s="116"/>
      <c r="E34" s="116"/>
      <c r="F34" s="116"/>
      <c r="G34" s="116"/>
    </row>
    <row r="35" spans="1:7" ht="12.75">
      <c r="A35" s="116"/>
      <c r="B35" s="116"/>
      <c r="C35" s="116"/>
      <c r="D35" s="116"/>
      <c r="E35" s="116"/>
      <c r="F35" s="116"/>
      <c r="G35" s="116"/>
    </row>
    <row r="36" spans="1:7" ht="12.75">
      <c r="A36" s="116"/>
      <c r="B36" s="116"/>
      <c r="C36" s="116"/>
      <c r="D36" s="116"/>
      <c r="E36" s="116"/>
      <c r="F36" s="116"/>
      <c r="G36" s="116"/>
    </row>
    <row r="47" spans="1:7" ht="18" customHeight="1">
      <c r="A47" s="156"/>
      <c r="B47" s="156"/>
      <c r="C47" s="156"/>
      <c r="D47" s="156"/>
      <c r="E47" s="156"/>
      <c r="F47" s="156"/>
      <c r="G47" s="156"/>
    </row>
    <row r="48" spans="1:8" ht="15.75">
      <c r="A48" s="132" t="s">
        <v>51</v>
      </c>
      <c r="B48" s="118"/>
      <c r="C48" s="118"/>
      <c r="D48" s="118"/>
      <c r="E48" s="118"/>
      <c r="F48" s="118"/>
      <c r="G48" s="118"/>
      <c r="H48" s="118"/>
    </row>
    <row r="49" spans="1:8" ht="47.25" customHeight="1">
      <c r="A49" s="117" t="s">
        <v>104</v>
      </c>
      <c r="B49" s="117"/>
      <c r="C49" s="117"/>
      <c r="D49" s="117"/>
      <c r="E49" s="117"/>
      <c r="F49" s="117"/>
      <c r="G49" s="117"/>
      <c r="H49" s="118"/>
    </row>
    <row r="50" ht="13.5" thickBot="1"/>
    <row r="51" spans="1:8" ht="13.5" customHeight="1" thickBot="1">
      <c r="A51" s="149" t="s">
        <v>0</v>
      </c>
      <c r="B51" s="151" t="s">
        <v>1</v>
      </c>
      <c r="C51" s="143" t="s">
        <v>31</v>
      </c>
      <c r="D51" s="145" t="s">
        <v>98</v>
      </c>
      <c r="E51" s="146"/>
      <c r="F51" s="147" t="s">
        <v>106</v>
      </c>
      <c r="G51" s="143" t="s">
        <v>62</v>
      </c>
      <c r="H51" s="223" t="s">
        <v>63</v>
      </c>
    </row>
    <row r="52" spans="1:8" ht="84" customHeight="1" thickBot="1">
      <c r="A52" s="150"/>
      <c r="B52" s="152"/>
      <c r="C52" s="144"/>
      <c r="D52" s="2" t="s">
        <v>32</v>
      </c>
      <c r="E52" s="2" t="s">
        <v>33</v>
      </c>
      <c r="F52" s="148"/>
      <c r="G52" s="144"/>
      <c r="H52" s="224"/>
    </row>
    <row r="53" spans="1:8" ht="12.75">
      <c r="A53" s="153" t="s">
        <v>52</v>
      </c>
      <c r="B53" s="206" t="s">
        <v>3</v>
      </c>
      <c r="C53" s="3" t="s">
        <v>26</v>
      </c>
      <c r="D53" s="4"/>
      <c r="E53" s="5"/>
      <c r="F53" s="140">
        <v>1217</v>
      </c>
      <c r="G53" s="137">
        <f>D57*F53</f>
        <v>0</v>
      </c>
      <c r="H53" s="137">
        <f>E57*F53</f>
        <v>0</v>
      </c>
    </row>
    <row r="54" spans="1:8" ht="12.75">
      <c r="A54" s="154"/>
      <c r="B54" s="207"/>
      <c r="C54" s="6" t="s">
        <v>27</v>
      </c>
      <c r="D54" s="7"/>
      <c r="E54" s="8"/>
      <c r="F54" s="141"/>
      <c r="G54" s="138"/>
      <c r="H54" s="229"/>
    </row>
    <row r="55" spans="1:8" ht="12.75">
      <c r="A55" s="154"/>
      <c r="B55" s="207"/>
      <c r="C55" s="6" t="s">
        <v>28</v>
      </c>
      <c r="D55" s="7"/>
      <c r="E55" s="8"/>
      <c r="F55" s="141"/>
      <c r="G55" s="138"/>
      <c r="H55" s="229"/>
    </row>
    <row r="56" spans="1:8" ht="12.75">
      <c r="A56" s="154"/>
      <c r="B56" s="207"/>
      <c r="C56" s="6" t="s">
        <v>29</v>
      </c>
      <c r="D56" s="7"/>
      <c r="E56" s="8"/>
      <c r="F56" s="141"/>
      <c r="G56" s="138"/>
      <c r="H56" s="229"/>
    </row>
    <row r="57" spans="1:8" ht="13.5" thickBot="1">
      <c r="A57" s="155"/>
      <c r="B57" s="208"/>
      <c r="C57" s="10" t="s">
        <v>30</v>
      </c>
      <c r="D57" s="11"/>
      <c r="E57" s="12"/>
      <c r="F57" s="142"/>
      <c r="G57" s="139"/>
      <c r="H57" s="230"/>
    </row>
    <row r="58" spans="1:8" ht="12.75">
      <c r="A58" s="210" t="s">
        <v>7</v>
      </c>
      <c r="B58" s="206" t="s">
        <v>3</v>
      </c>
      <c r="C58" s="3" t="s">
        <v>26</v>
      </c>
      <c r="D58" s="13"/>
      <c r="E58" s="14"/>
      <c r="F58" s="140">
        <v>278</v>
      </c>
      <c r="G58" s="137">
        <f>D62*F58</f>
        <v>0</v>
      </c>
      <c r="H58" s="137">
        <f>E62*F58</f>
        <v>0</v>
      </c>
    </row>
    <row r="59" spans="1:8" ht="12.75">
      <c r="A59" s="196"/>
      <c r="B59" s="207"/>
      <c r="C59" s="6" t="s">
        <v>27</v>
      </c>
      <c r="D59" s="15"/>
      <c r="E59" s="16"/>
      <c r="F59" s="141"/>
      <c r="G59" s="138"/>
      <c r="H59" s="229"/>
    </row>
    <row r="60" spans="1:8" ht="12.75">
      <c r="A60" s="196"/>
      <c r="B60" s="207"/>
      <c r="C60" s="6" t="s">
        <v>28</v>
      </c>
      <c r="D60" s="15"/>
      <c r="E60" s="16"/>
      <c r="F60" s="141"/>
      <c r="G60" s="138"/>
      <c r="H60" s="229"/>
    </row>
    <row r="61" spans="1:8" ht="12.75">
      <c r="A61" s="196"/>
      <c r="B61" s="207"/>
      <c r="C61" s="6" t="s">
        <v>29</v>
      </c>
      <c r="D61" s="15"/>
      <c r="E61" s="16"/>
      <c r="F61" s="141"/>
      <c r="G61" s="138"/>
      <c r="H61" s="229"/>
    </row>
    <row r="62" spans="1:8" ht="13.5" thickBot="1">
      <c r="A62" s="197"/>
      <c r="B62" s="208"/>
      <c r="C62" s="10" t="s">
        <v>30</v>
      </c>
      <c r="D62" s="11"/>
      <c r="E62" s="12"/>
      <c r="F62" s="142"/>
      <c r="G62" s="139"/>
      <c r="H62" s="230"/>
    </row>
    <row r="63" spans="1:8" ht="12.75">
      <c r="A63" s="209" t="s">
        <v>53</v>
      </c>
      <c r="B63" s="206" t="s">
        <v>3</v>
      </c>
      <c r="C63" s="3" t="s">
        <v>26</v>
      </c>
      <c r="D63" s="13"/>
      <c r="E63" s="14"/>
      <c r="F63" s="140">
        <v>85</v>
      </c>
      <c r="G63" s="137">
        <f>D67*F63</f>
        <v>0</v>
      </c>
      <c r="H63" s="137">
        <f>E67*F63</f>
        <v>0</v>
      </c>
    </row>
    <row r="64" spans="1:8" ht="12.75">
      <c r="A64" s="196"/>
      <c r="B64" s="207"/>
      <c r="C64" s="6" t="s">
        <v>27</v>
      </c>
      <c r="D64" s="15"/>
      <c r="E64" s="16"/>
      <c r="F64" s="141"/>
      <c r="G64" s="138"/>
      <c r="H64" s="229"/>
    </row>
    <row r="65" spans="1:8" ht="12.75">
      <c r="A65" s="196"/>
      <c r="B65" s="207"/>
      <c r="C65" s="6" t="s">
        <v>28</v>
      </c>
      <c r="D65" s="15"/>
      <c r="E65" s="16"/>
      <c r="F65" s="141"/>
      <c r="G65" s="138"/>
      <c r="H65" s="229"/>
    </row>
    <row r="66" spans="1:8" ht="12.75">
      <c r="A66" s="196"/>
      <c r="B66" s="207"/>
      <c r="C66" s="6" t="s">
        <v>29</v>
      </c>
      <c r="D66" s="15"/>
      <c r="E66" s="16"/>
      <c r="F66" s="141"/>
      <c r="G66" s="138"/>
      <c r="H66" s="229"/>
    </row>
    <row r="67" spans="1:8" ht="13.5" thickBot="1">
      <c r="A67" s="197"/>
      <c r="B67" s="208"/>
      <c r="C67" s="10" t="s">
        <v>30</v>
      </c>
      <c r="D67" s="11"/>
      <c r="E67" s="12"/>
      <c r="F67" s="142"/>
      <c r="G67" s="139"/>
      <c r="H67" s="230"/>
    </row>
    <row r="68" spans="1:8" ht="12.75">
      <c r="A68" s="209" t="s">
        <v>53</v>
      </c>
      <c r="B68" s="206" t="s">
        <v>4</v>
      </c>
      <c r="C68" s="3" t="s">
        <v>26</v>
      </c>
      <c r="D68" s="13"/>
      <c r="E68" s="14"/>
      <c r="F68" s="140">
        <v>92</v>
      </c>
      <c r="G68" s="137">
        <f>D72*F68</f>
        <v>0</v>
      </c>
      <c r="H68" s="137">
        <f>E72*F68</f>
        <v>0</v>
      </c>
    </row>
    <row r="69" spans="1:8" ht="12.75">
      <c r="A69" s="196"/>
      <c r="B69" s="207"/>
      <c r="C69" s="6" t="s">
        <v>27</v>
      </c>
      <c r="D69" s="15"/>
      <c r="E69" s="16"/>
      <c r="F69" s="141"/>
      <c r="G69" s="138"/>
      <c r="H69" s="229"/>
    </row>
    <row r="70" spans="1:8" ht="12.75">
      <c r="A70" s="196"/>
      <c r="B70" s="207"/>
      <c r="C70" s="6" t="s">
        <v>28</v>
      </c>
      <c r="D70" s="15"/>
      <c r="E70" s="16"/>
      <c r="F70" s="141"/>
      <c r="G70" s="138"/>
      <c r="H70" s="229"/>
    </row>
    <row r="71" spans="1:8" ht="12.75">
      <c r="A71" s="196"/>
      <c r="B71" s="207"/>
      <c r="C71" s="6" t="s">
        <v>29</v>
      </c>
      <c r="D71" s="15"/>
      <c r="E71" s="16"/>
      <c r="F71" s="141"/>
      <c r="G71" s="138"/>
      <c r="H71" s="229"/>
    </row>
    <row r="72" spans="1:8" ht="13.5" thickBot="1">
      <c r="A72" s="197"/>
      <c r="B72" s="208"/>
      <c r="C72" s="10" t="s">
        <v>30</v>
      </c>
      <c r="D72" s="11"/>
      <c r="E72" s="12"/>
      <c r="F72" s="142"/>
      <c r="G72" s="139"/>
      <c r="H72" s="230"/>
    </row>
    <row r="73" spans="1:8" ht="12.75">
      <c r="A73" s="209" t="s">
        <v>53</v>
      </c>
      <c r="B73" s="206" t="s">
        <v>5</v>
      </c>
      <c r="C73" s="3" t="s">
        <v>26</v>
      </c>
      <c r="D73" s="13"/>
      <c r="E73" s="14"/>
      <c r="F73" s="140">
        <v>298</v>
      </c>
      <c r="G73" s="137">
        <f>D77*F73</f>
        <v>0</v>
      </c>
      <c r="H73" s="137">
        <f>E77*F73</f>
        <v>0</v>
      </c>
    </row>
    <row r="74" spans="1:8" ht="12.75">
      <c r="A74" s="196"/>
      <c r="B74" s="207"/>
      <c r="C74" s="6" t="s">
        <v>27</v>
      </c>
      <c r="D74" s="17"/>
      <c r="E74" s="18"/>
      <c r="F74" s="141"/>
      <c r="G74" s="138"/>
      <c r="H74" s="229"/>
    </row>
    <row r="75" spans="1:8" ht="12.75">
      <c r="A75" s="196"/>
      <c r="B75" s="207"/>
      <c r="C75" s="6" t="s">
        <v>28</v>
      </c>
      <c r="D75" s="17"/>
      <c r="E75" s="18"/>
      <c r="F75" s="141"/>
      <c r="G75" s="138"/>
      <c r="H75" s="229"/>
    </row>
    <row r="76" spans="1:8" ht="12.75">
      <c r="A76" s="196"/>
      <c r="B76" s="207"/>
      <c r="C76" s="6" t="s">
        <v>29</v>
      </c>
      <c r="D76" s="17"/>
      <c r="E76" s="18"/>
      <c r="F76" s="141"/>
      <c r="G76" s="138"/>
      <c r="H76" s="229"/>
    </row>
    <row r="77" spans="1:8" ht="13.5" thickBot="1">
      <c r="A77" s="197"/>
      <c r="B77" s="208"/>
      <c r="C77" s="10" t="s">
        <v>30</v>
      </c>
      <c r="D77" s="11"/>
      <c r="E77" s="12"/>
      <c r="F77" s="142"/>
      <c r="G77" s="139"/>
      <c r="H77" s="230"/>
    </row>
    <row r="78" spans="1:8" ht="13.5" thickBot="1">
      <c r="A78" s="186" t="s">
        <v>56</v>
      </c>
      <c r="B78" s="187"/>
      <c r="C78" s="187"/>
      <c r="D78" s="187"/>
      <c r="E78" s="187"/>
      <c r="F78" s="187"/>
      <c r="G78" s="19">
        <f>SUM(G53:G77)</f>
        <v>0</v>
      </c>
      <c r="H78" s="19">
        <f>SUM(H53:H77)</f>
        <v>0</v>
      </c>
    </row>
    <row r="86" spans="1:8" ht="61.5" customHeight="1">
      <c r="A86" s="130" t="s">
        <v>105</v>
      </c>
      <c r="B86" s="131"/>
      <c r="C86" s="131"/>
      <c r="D86" s="131"/>
      <c r="E86" s="131"/>
      <c r="F86" s="131"/>
      <c r="G86" s="131"/>
      <c r="H86" s="118"/>
    </row>
    <row r="87" ht="13.5" thickBot="1"/>
    <row r="88" spans="1:8" ht="33" customHeight="1">
      <c r="A88" s="215" t="s">
        <v>11</v>
      </c>
      <c r="B88" s="216"/>
      <c r="C88" s="217"/>
      <c r="D88" s="147" t="s">
        <v>102</v>
      </c>
      <c r="E88" s="205"/>
      <c r="F88" s="181" t="s">
        <v>103</v>
      </c>
      <c r="G88" s="143" t="s">
        <v>64</v>
      </c>
      <c r="H88" s="223" t="s">
        <v>65</v>
      </c>
    </row>
    <row r="89" spans="1:8" ht="31.5" customHeight="1" thickBot="1">
      <c r="A89" s="218"/>
      <c r="B89" s="219"/>
      <c r="C89" s="220"/>
      <c r="D89" s="20" t="s">
        <v>34</v>
      </c>
      <c r="E89" s="21" t="s">
        <v>35</v>
      </c>
      <c r="F89" s="199"/>
      <c r="G89" s="144"/>
      <c r="H89" s="224"/>
    </row>
    <row r="90" spans="1:8" ht="12.75">
      <c r="A90" s="213" t="s">
        <v>54</v>
      </c>
      <c r="B90" s="214"/>
      <c r="C90" s="214"/>
      <c r="D90" s="22"/>
      <c r="E90" s="23"/>
      <c r="F90" s="24">
        <v>50</v>
      </c>
      <c r="G90" s="25">
        <f>D90*F90</f>
        <v>0</v>
      </c>
      <c r="H90" s="25">
        <f>E90*F90</f>
        <v>0</v>
      </c>
    </row>
    <row r="91" spans="1:8" ht="13.5" thickBot="1">
      <c r="A91" s="221" t="s">
        <v>55</v>
      </c>
      <c r="B91" s="222"/>
      <c r="C91" s="222"/>
      <c r="D91" s="26"/>
      <c r="E91" s="27"/>
      <c r="F91" s="28">
        <v>50</v>
      </c>
      <c r="G91" s="29">
        <f>D91*F91</f>
        <v>0</v>
      </c>
      <c r="H91" s="52">
        <f>E91*F91</f>
        <v>0</v>
      </c>
    </row>
    <row r="92" spans="1:8" ht="13.5" thickBot="1">
      <c r="A92" s="202" t="s">
        <v>57</v>
      </c>
      <c r="B92" s="203"/>
      <c r="C92" s="203"/>
      <c r="D92" s="203"/>
      <c r="E92" s="203"/>
      <c r="F92" s="204"/>
      <c r="G92" s="30">
        <f>SUM(G90:G91)</f>
        <v>0</v>
      </c>
      <c r="H92" s="30">
        <f>SUM(H90:H91)</f>
        <v>0</v>
      </c>
    </row>
    <row r="94" spans="1:8" ht="12.75">
      <c r="A94" s="198" t="s">
        <v>107</v>
      </c>
      <c r="B94" s="198"/>
      <c r="C94" s="198"/>
      <c r="D94" s="198"/>
      <c r="E94" s="198"/>
      <c r="F94" s="198"/>
      <c r="G94" s="198"/>
      <c r="H94" s="198"/>
    </row>
    <row r="95" spans="1:8" ht="13.5" thickBot="1">
      <c r="A95" s="32"/>
      <c r="B95" s="32"/>
      <c r="C95" s="32"/>
      <c r="D95" s="32"/>
      <c r="E95" s="32"/>
      <c r="F95" s="32"/>
      <c r="G95" s="32"/>
      <c r="H95" s="32"/>
    </row>
    <row r="96" spans="1:8" ht="25.5" customHeight="1">
      <c r="A96" s="211" t="s">
        <v>41</v>
      </c>
      <c r="B96" s="231" t="s">
        <v>42</v>
      </c>
      <c r="C96" s="200"/>
      <c r="D96" s="200" t="s">
        <v>43</v>
      </c>
      <c r="E96" s="201"/>
      <c r="F96" s="32"/>
      <c r="G96" s="32"/>
      <c r="H96" s="32"/>
    </row>
    <row r="97" spans="1:8" ht="12.75">
      <c r="A97" s="212"/>
      <c r="B97" s="59" t="s">
        <v>34</v>
      </c>
      <c r="C97" s="33" t="s">
        <v>35</v>
      </c>
      <c r="D97" s="33" t="s">
        <v>34</v>
      </c>
      <c r="E97" s="34" t="s">
        <v>35</v>
      </c>
      <c r="F97" s="32"/>
      <c r="G97" s="32"/>
      <c r="H97" s="32"/>
    </row>
    <row r="98" spans="1:8" ht="12.75">
      <c r="A98" s="102" t="s">
        <v>2</v>
      </c>
      <c r="B98" s="35"/>
      <c r="C98" s="36"/>
      <c r="D98" s="36"/>
      <c r="E98" s="37"/>
      <c r="F98" s="32"/>
      <c r="G98" s="32"/>
      <c r="H98" s="32"/>
    </row>
    <row r="99" spans="1:8" ht="12.75">
      <c r="A99" s="102" t="s">
        <v>6</v>
      </c>
      <c r="B99" s="35"/>
      <c r="C99" s="36"/>
      <c r="D99" s="36"/>
      <c r="E99" s="37"/>
      <c r="F99" s="32"/>
      <c r="G99" s="32"/>
      <c r="H99" s="32"/>
    </row>
    <row r="100" spans="1:8" ht="12.75">
      <c r="A100" s="102" t="s">
        <v>7</v>
      </c>
      <c r="B100" s="35"/>
      <c r="C100" s="36"/>
      <c r="D100" s="36"/>
      <c r="E100" s="37"/>
      <c r="F100" s="32"/>
      <c r="G100" s="32"/>
      <c r="H100" s="32"/>
    </row>
    <row r="101" spans="1:8" ht="13.5" thickBot="1">
      <c r="A101" s="103" t="s">
        <v>8</v>
      </c>
      <c r="B101" s="38"/>
      <c r="C101" s="39"/>
      <c r="D101" s="39"/>
      <c r="E101" s="40"/>
      <c r="F101" s="32"/>
      <c r="G101" s="32"/>
      <c r="H101" s="32"/>
    </row>
    <row r="103" spans="1:8" ht="12.75">
      <c r="A103" s="198" t="s">
        <v>108</v>
      </c>
      <c r="B103" s="198"/>
      <c r="C103" s="198"/>
      <c r="D103" s="198"/>
      <c r="E103" s="198"/>
      <c r="F103" s="198"/>
      <c r="G103" s="198"/>
      <c r="H103" s="198"/>
    </row>
    <row r="104" spans="1:8" ht="13.5" thickBot="1">
      <c r="A104" s="41"/>
      <c r="B104" s="41"/>
      <c r="C104" s="41"/>
      <c r="D104" s="41"/>
      <c r="E104" s="41"/>
      <c r="F104" s="41"/>
      <c r="G104" s="41"/>
      <c r="H104" s="41"/>
    </row>
    <row r="105" spans="1:8" ht="13.5" thickBot="1">
      <c r="A105" s="149" t="s">
        <v>0</v>
      </c>
      <c r="B105" s="143" t="s">
        <v>31</v>
      </c>
      <c r="C105" s="145" t="s">
        <v>47</v>
      </c>
      <c r="D105" s="146"/>
      <c r="E105" s="41"/>
      <c r="F105" s="41"/>
      <c r="G105" s="1"/>
      <c r="H105" s="1"/>
    </row>
    <row r="106" spans="1:8" ht="13.5" thickBot="1">
      <c r="A106" s="150"/>
      <c r="B106" s="144"/>
      <c r="C106" s="2" t="s">
        <v>32</v>
      </c>
      <c r="D106" s="42" t="s">
        <v>33</v>
      </c>
      <c r="E106" s="41"/>
      <c r="F106" s="41"/>
      <c r="G106" s="1"/>
      <c r="H106" s="1"/>
    </row>
    <row r="107" spans="1:8" ht="12.75">
      <c r="A107" s="196" t="s">
        <v>2</v>
      </c>
      <c r="B107" s="6" t="s">
        <v>27</v>
      </c>
      <c r="C107" s="44"/>
      <c r="D107" s="45"/>
      <c r="E107" s="41"/>
      <c r="F107" s="41"/>
      <c r="G107" s="46"/>
      <c r="H107" s="46"/>
    </row>
    <row r="108" spans="1:8" ht="12.75">
      <c r="A108" s="196"/>
      <c r="B108" s="6" t="s">
        <v>28</v>
      </c>
      <c r="C108" s="44"/>
      <c r="D108" s="45"/>
      <c r="E108" s="41"/>
      <c r="F108" s="41"/>
      <c r="G108" s="46"/>
      <c r="H108" s="46"/>
    </row>
    <row r="109" spans="1:8" ht="12.75">
      <c r="A109" s="196"/>
      <c r="B109" s="6" t="s">
        <v>29</v>
      </c>
      <c r="C109" s="44"/>
      <c r="D109" s="45"/>
      <c r="E109" s="41"/>
      <c r="F109" s="41"/>
      <c r="G109" s="46"/>
      <c r="H109" s="46"/>
    </row>
    <row r="110" spans="1:8" ht="13.5" thickBot="1">
      <c r="A110" s="197"/>
      <c r="B110" s="10" t="s">
        <v>30</v>
      </c>
      <c r="C110" s="11"/>
      <c r="D110" s="12"/>
      <c r="E110" s="41"/>
      <c r="F110" s="41"/>
      <c r="G110" s="46"/>
      <c r="H110" s="46"/>
    </row>
    <row r="111" spans="1:8" ht="12.75">
      <c r="A111" s="196" t="s">
        <v>6</v>
      </c>
      <c r="B111" s="6" t="s">
        <v>27</v>
      </c>
      <c r="C111" s="44"/>
      <c r="D111" s="45"/>
      <c r="E111" s="41"/>
      <c r="F111" s="41"/>
      <c r="G111" s="46"/>
      <c r="H111" s="46"/>
    </row>
    <row r="112" spans="1:8" ht="12.75">
      <c r="A112" s="196"/>
      <c r="B112" s="6" t="s">
        <v>28</v>
      </c>
      <c r="C112" s="44"/>
      <c r="D112" s="45"/>
      <c r="E112" s="41"/>
      <c r="F112" s="9"/>
      <c r="G112" s="46"/>
      <c r="H112" s="46"/>
    </row>
    <row r="113" spans="1:8" ht="12.75">
      <c r="A113" s="196"/>
      <c r="B113" s="6" t="s">
        <v>29</v>
      </c>
      <c r="C113" s="44"/>
      <c r="D113" s="45"/>
      <c r="E113" s="41"/>
      <c r="F113" s="9"/>
      <c r="G113" s="46"/>
      <c r="H113" s="46"/>
    </row>
    <row r="114" spans="1:8" ht="13.5" thickBot="1">
      <c r="A114" s="197"/>
      <c r="B114" s="10" t="s">
        <v>30</v>
      </c>
      <c r="C114" s="11"/>
      <c r="D114" s="12"/>
      <c r="E114" s="41"/>
      <c r="F114" s="9"/>
      <c r="G114" s="46"/>
      <c r="H114" s="46"/>
    </row>
    <row r="115" spans="1:8" ht="12.75">
      <c r="A115" s="196" t="s">
        <v>7</v>
      </c>
      <c r="B115" s="6" t="s">
        <v>27</v>
      </c>
      <c r="C115" s="47"/>
      <c r="D115" s="48"/>
      <c r="E115" s="41"/>
      <c r="F115" s="41"/>
      <c r="G115" s="46"/>
      <c r="H115" s="46"/>
    </row>
    <row r="116" spans="1:8" ht="12.75">
      <c r="A116" s="196"/>
      <c r="B116" s="6" t="s">
        <v>28</v>
      </c>
      <c r="C116" s="47"/>
      <c r="D116" s="48"/>
      <c r="E116" s="41"/>
      <c r="F116" s="41"/>
      <c r="G116" s="46"/>
      <c r="H116" s="46"/>
    </row>
    <row r="117" spans="1:8" ht="12.75">
      <c r="A117" s="196"/>
      <c r="B117" s="6" t="s">
        <v>29</v>
      </c>
      <c r="C117" s="47"/>
      <c r="D117" s="48"/>
      <c r="E117" s="41"/>
      <c r="F117" s="41"/>
      <c r="G117" s="46"/>
      <c r="H117" s="46"/>
    </row>
    <row r="118" spans="1:8" ht="13.5" thickBot="1">
      <c r="A118" s="197"/>
      <c r="B118" s="10" t="s">
        <v>30</v>
      </c>
      <c r="C118" s="11"/>
      <c r="D118" s="12"/>
      <c r="E118" s="41"/>
      <c r="F118" s="41"/>
      <c r="G118" s="46"/>
      <c r="H118" s="46"/>
    </row>
    <row r="119" spans="1:8" ht="12.75">
      <c r="A119" s="196" t="s">
        <v>8</v>
      </c>
      <c r="B119" s="6" t="s">
        <v>27</v>
      </c>
      <c r="C119" s="47"/>
      <c r="D119" s="48"/>
      <c r="E119" s="41"/>
      <c r="F119" s="41"/>
      <c r="G119" s="1"/>
      <c r="H119" s="1"/>
    </row>
    <row r="120" spans="1:8" ht="12.75">
      <c r="A120" s="196"/>
      <c r="B120" s="6" t="s">
        <v>28</v>
      </c>
      <c r="C120" s="47"/>
      <c r="D120" s="48"/>
      <c r="E120" s="41"/>
      <c r="F120" s="41"/>
      <c r="G120" s="1"/>
      <c r="H120" s="1"/>
    </row>
    <row r="121" spans="1:8" ht="12.75">
      <c r="A121" s="196"/>
      <c r="B121" s="6" t="s">
        <v>29</v>
      </c>
      <c r="C121" s="47"/>
      <c r="D121" s="48"/>
      <c r="E121" s="41"/>
      <c r="F121" s="41"/>
      <c r="G121" s="1"/>
      <c r="H121" s="1"/>
    </row>
    <row r="122" spans="1:8" ht="13.5" thickBot="1">
      <c r="A122" s="197"/>
      <c r="B122" s="49" t="s">
        <v>30</v>
      </c>
      <c r="C122" s="104"/>
      <c r="D122" s="105"/>
      <c r="E122" s="41"/>
      <c r="F122" s="41"/>
      <c r="G122" s="1"/>
      <c r="H122" s="1"/>
    </row>
    <row r="126" spans="1:8" ht="13.5">
      <c r="A126" s="133" t="s">
        <v>97</v>
      </c>
      <c r="B126" s="118"/>
      <c r="C126" s="118"/>
      <c r="D126" s="118"/>
      <c r="E126" s="118"/>
      <c r="F126" s="118"/>
      <c r="G126" s="118"/>
      <c r="H126" s="118"/>
    </row>
    <row r="127" spans="1:8" ht="32.25" customHeight="1">
      <c r="A127" s="134" t="s">
        <v>110</v>
      </c>
      <c r="B127" s="134"/>
      <c r="C127" s="134"/>
      <c r="D127" s="134"/>
      <c r="E127" s="134"/>
      <c r="F127" s="134"/>
      <c r="G127" s="134"/>
      <c r="H127" s="118"/>
    </row>
    <row r="128" ht="13.5" thickBot="1"/>
    <row r="129" spans="1:8" ht="12.75" customHeight="1">
      <c r="A129" s="192" t="s">
        <v>9</v>
      </c>
      <c r="B129" s="182" t="s">
        <v>10</v>
      </c>
      <c r="C129" s="125" t="s">
        <v>36</v>
      </c>
      <c r="D129" s="191"/>
      <c r="E129" s="182" t="s">
        <v>1</v>
      </c>
      <c r="F129" s="194" t="s">
        <v>60</v>
      </c>
      <c r="G129" s="182" t="s">
        <v>66</v>
      </c>
      <c r="H129" s="179" t="s">
        <v>66</v>
      </c>
    </row>
    <row r="130" spans="1:8" ht="37.5" customHeight="1" thickBot="1">
      <c r="A130" s="193"/>
      <c r="B130" s="183"/>
      <c r="C130" s="50" t="s">
        <v>34</v>
      </c>
      <c r="D130" s="51" t="s">
        <v>35</v>
      </c>
      <c r="E130" s="183"/>
      <c r="F130" s="195"/>
      <c r="G130" s="183"/>
      <c r="H130" s="180"/>
    </row>
    <row r="131" spans="1:8" ht="14.25">
      <c r="A131" s="106" t="s">
        <v>58</v>
      </c>
      <c r="B131" s="107">
        <v>1</v>
      </c>
      <c r="C131" s="108"/>
      <c r="D131" s="109"/>
      <c r="E131" s="113" t="s">
        <v>3</v>
      </c>
      <c r="F131" s="110">
        <v>52</v>
      </c>
      <c r="G131" s="25">
        <f>C131*F131</f>
        <v>0</v>
      </c>
      <c r="H131" s="25">
        <f>D131*F131</f>
        <v>0</v>
      </c>
    </row>
    <row r="132" spans="1:8" ht="12.75">
      <c r="A132" s="98" t="s">
        <v>96</v>
      </c>
      <c r="B132" s="96">
        <v>2</v>
      </c>
      <c r="C132" s="53"/>
      <c r="D132" s="54"/>
      <c r="E132" s="114" t="s">
        <v>59</v>
      </c>
      <c r="F132" s="111">
        <v>52</v>
      </c>
      <c r="G132" s="29">
        <f>C132*F132</f>
        <v>0</v>
      </c>
      <c r="H132" s="52">
        <f>D132*F132</f>
        <v>0</v>
      </c>
    </row>
    <row r="133" spans="1:8" ht="13.5" thickBot="1">
      <c r="A133" s="99" t="s">
        <v>96</v>
      </c>
      <c r="B133" s="97">
        <v>5</v>
      </c>
      <c r="C133" s="57"/>
      <c r="D133" s="58"/>
      <c r="E133" s="115" t="s">
        <v>3</v>
      </c>
      <c r="F133" s="112">
        <v>260</v>
      </c>
      <c r="G133" s="55">
        <f>C133*F133</f>
        <v>0</v>
      </c>
      <c r="H133" s="56">
        <f>D133*F133</f>
        <v>0</v>
      </c>
    </row>
    <row r="134" spans="1:8" ht="13.5" thickBot="1">
      <c r="A134" s="188" t="s">
        <v>61</v>
      </c>
      <c r="B134" s="189"/>
      <c r="C134" s="189"/>
      <c r="D134" s="189"/>
      <c r="E134" s="189"/>
      <c r="F134" s="190"/>
      <c r="G134" s="56">
        <f>SUM(G131:G133)</f>
        <v>0</v>
      </c>
      <c r="H134" s="56">
        <f>SUM(H131:H133)</f>
        <v>0</v>
      </c>
    </row>
    <row r="136" spans="1:8" ht="42" customHeight="1">
      <c r="A136" s="135" t="s">
        <v>112</v>
      </c>
      <c r="B136" s="136"/>
      <c r="C136" s="136"/>
      <c r="D136" s="136"/>
      <c r="E136" s="136"/>
      <c r="F136" s="136"/>
      <c r="G136" s="136"/>
      <c r="H136" s="121"/>
    </row>
    <row r="137" ht="13.5" thickBot="1"/>
    <row r="138" spans="1:8" ht="28.5" customHeight="1" thickBot="1">
      <c r="A138" s="147" t="s">
        <v>67</v>
      </c>
      <c r="B138" s="181"/>
      <c r="C138" s="181"/>
      <c r="D138" s="181"/>
      <c r="E138" s="181"/>
      <c r="F138" s="143" t="s">
        <v>109</v>
      </c>
      <c r="G138" s="182" t="s">
        <v>111</v>
      </c>
      <c r="H138" s="179" t="s">
        <v>111</v>
      </c>
    </row>
    <row r="139" spans="1:8" ht="47.25" customHeight="1" thickBot="1">
      <c r="A139" s="173" t="s">
        <v>37</v>
      </c>
      <c r="B139" s="174"/>
      <c r="C139" s="60" t="s">
        <v>38</v>
      </c>
      <c r="D139" s="174" t="s">
        <v>39</v>
      </c>
      <c r="E139" s="185"/>
      <c r="F139" s="144"/>
      <c r="G139" s="183"/>
      <c r="H139" s="180"/>
    </row>
    <row r="140" spans="1:8" ht="12.75">
      <c r="A140" s="158" t="s">
        <v>28</v>
      </c>
      <c r="B140" s="158"/>
      <c r="C140" s="100"/>
      <c r="D140" s="159"/>
      <c r="E140" s="160"/>
      <c r="F140" s="161">
        <v>10</v>
      </c>
      <c r="G140" s="164">
        <f>C142*F140</f>
        <v>0</v>
      </c>
      <c r="H140" s="175">
        <f>D142*F140</f>
        <v>0</v>
      </c>
    </row>
    <row r="141" spans="1:8" ht="13.5" thickBot="1">
      <c r="A141" s="184" t="s">
        <v>27</v>
      </c>
      <c r="B141" s="184"/>
      <c r="C141" s="101"/>
      <c r="D141" s="171"/>
      <c r="E141" s="172"/>
      <c r="F141" s="162"/>
      <c r="G141" s="165"/>
      <c r="H141" s="176"/>
    </row>
    <row r="142" spans="1:8" ht="13.5" thickBot="1">
      <c r="A142" s="167" t="s">
        <v>30</v>
      </c>
      <c r="B142" s="168"/>
      <c r="C142" s="61"/>
      <c r="D142" s="169"/>
      <c r="E142" s="170"/>
      <c r="F142" s="163"/>
      <c r="G142" s="166"/>
      <c r="H142" s="177"/>
    </row>
    <row r="143" ht="13.5" thickBot="1"/>
    <row r="144" spans="1:8" ht="24" customHeight="1" thickBot="1">
      <c r="A144" s="147" t="s">
        <v>68</v>
      </c>
      <c r="B144" s="181"/>
      <c r="C144" s="181"/>
      <c r="D144" s="181"/>
      <c r="E144" s="181"/>
      <c r="F144" s="143" t="s">
        <v>109</v>
      </c>
      <c r="G144" s="182" t="s">
        <v>111</v>
      </c>
      <c r="H144" s="179" t="s">
        <v>111</v>
      </c>
    </row>
    <row r="145" spans="1:8" ht="60.75" customHeight="1" thickBot="1">
      <c r="A145" s="173" t="s">
        <v>37</v>
      </c>
      <c r="B145" s="174"/>
      <c r="C145" s="60" t="s">
        <v>38</v>
      </c>
      <c r="D145" s="174" t="s">
        <v>39</v>
      </c>
      <c r="E145" s="185"/>
      <c r="F145" s="144"/>
      <c r="G145" s="183"/>
      <c r="H145" s="180"/>
    </row>
    <row r="146" spans="1:8" ht="12.75">
      <c r="A146" s="158" t="s">
        <v>28</v>
      </c>
      <c r="B146" s="158"/>
      <c r="C146" s="100"/>
      <c r="D146" s="159"/>
      <c r="E146" s="160"/>
      <c r="F146" s="161">
        <v>1700</v>
      </c>
      <c r="G146" s="164">
        <f>C148*F146</f>
        <v>0</v>
      </c>
      <c r="H146" s="175">
        <f>D148*F146</f>
        <v>0</v>
      </c>
    </row>
    <row r="147" spans="1:8" ht="13.5" thickBot="1">
      <c r="A147" s="184" t="s">
        <v>27</v>
      </c>
      <c r="B147" s="184"/>
      <c r="C147" s="101"/>
      <c r="D147" s="171"/>
      <c r="E147" s="172"/>
      <c r="F147" s="162"/>
      <c r="G147" s="165"/>
      <c r="H147" s="176"/>
    </row>
    <row r="148" spans="1:8" ht="13.5" thickBot="1">
      <c r="A148" s="167" t="s">
        <v>30</v>
      </c>
      <c r="B148" s="168"/>
      <c r="C148" s="61"/>
      <c r="D148" s="169"/>
      <c r="E148" s="170"/>
      <c r="F148" s="163"/>
      <c r="G148" s="166"/>
      <c r="H148" s="177"/>
    </row>
    <row r="161" spans="1:7" ht="12.75">
      <c r="A161" s="178" t="s">
        <v>69</v>
      </c>
      <c r="B161" s="178"/>
      <c r="C161" s="178"/>
      <c r="D161" s="178"/>
      <c r="E161" s="178"/>
      <c r="F161" s="178"/>
      <c r="G161" s="178"/>
    </row>
    <row r="162" spans="1:7" ht="12.75">
      <c r="A162" s="157"/>
      <c r="B162" s="157"/>
      <c r="C162" s="157"/>
      <c r="D162" s="157"/>
      <c r="E162" s="157"/>
      <c r="F162" s="157"/>
      <c r="G162" s="157"/>
    </row>
    <row r="163" spans="1:8" ht="53.25" customHeight="1">
      <c r="A163" s="117" t="s">
        <v>113</v>
      </c>
      <c r="B163" s="117"/>
      <c r="C163" s="117"/>
      <c r="D163" s="117"/>
      <c r="E163" s="117"/>
      <c r="F163" s="117"/>
      <c r="G163" s="117"/>
      <c r="H163" s="118"/>
    </row>
    <row r="164" ht="13.5" thickBot="1"/>
    <row r="165" spans="1:8" ht="27" customHeight="1">
      <c r="A165" s="237" t="s">
        <v>12</v>
      </c>
      <c r="B165" s="128" t="s">
        <v>106</v>
      </c>
      <c r="C165" s="125" t="s">
        <v>99</v>
      </c>
      <c r="D165" s="126"/>
      <c r="E165" s="127"/>
      <c r="F165" s="223" t="s">
        <v>62</v>
      </c>
      <c r="G165" s="223" t="s">
        <v>63</v>
      </c>
      <c r="H165" s="46"/>
    </row>
    <row r="166" spans="1:8" ht="34.5" customHeight="1" thickBot="1">
      <c r="A166" s="243"/>
      <c r="B166" s="129"/>
      <c r="C166" s="62" t="s">
        <v>37</v>
      </c>
      <c r="D166" s="63" t="s">
        <v>38</v>
      </c>
      <c r="E166" s="64" t="s">
        <v>39</v>
      </c>
      <c r="F166" s="239"/>
      <c r="G166" s="239"/>
      <c r="H166" s="46"/>
    </row>
    <row r="167" spans="1:8" ht="12.75">
      <c r="A167" s="236" t="s">
        <v>129</v>
      </c>
      <c r="B167" s="235">
        <v>221</v>
      </c>
      <c r="C167" s="3" t="s">
        <v>26</v>
      </c>
      <c r="D167" s="65"/>
      <c r="E167" s="66"/>
      <c r="F167" s="240">
        <f>B167*D169</f>
        <v>0</v>
      </c>
      <c r="G167" s="240">
        <f>B167*E169</f>
        <v>0</v>
      </c>
      <c r="H167" s="46"/>
    </row>
    <row r="168" spans="1:8" ht="12.75">
      <c r="A168" s="227"/>
      <c r="B168" s="232"/>
      <c r="C168" s="6" t="s">
        <v>29</v>
      </c>
      <c r="D168" s="67"/>
      <c r="E168" s="68"/>
      <c r="F168" s="241"/>
      <c r="G168" s="241"/>
      <c r="H168" s="46"/>
    </row>
    <row r="169" spans="1:8" ht="13.5" thickBot="1">
      <c r="A169" s="228"/>
      <c r="B169" s="233"/>
      <c r="C169" s="10" t="s">
        <v>30</v>
      </c>
      <c r="D169" s="69"/>
      <c r="E169" s="70"/>
      <c r="F169" s="242"/>
      <c r="G169" s="242"/>
      <c r="H169" s="46"/>
    </row>
    <row r="170" spans="1:8" ht="12.75">
      <c r="A170" s="236" t="s">
        <v>130</v>
      </c>
      <c r="B170" s="235">
        <v>89</v>
      </c>
      <c r="C170" s="3" t="s">
        <v>26</v>
      </c>
      <c r="D170" s="65"/>
      <c r="E170" s="66"/>
      <c r="F170" s="240">
        <f>B170*D172</f>
        <v>0</v>
      </c>
      <c r="G170" s="240">
        <f>B170*E172</f>
        <v>0</v>
      </c>
      <c r="H170" s="46"/>
    </row>
    <row r="171" spans="1:8" ht="12.75">
      <c r="A171" s="227"/>
      <c r="B171" s="232"/>
      <c r="C171" s="6" t="s">
        <v>29</v>
      </c>
      <c r="D171" s="67"/>
      <c r="E171" s="68"/>
      <c r="F171" s="241"/>
      <c r="G171" s="241"/>
      <c r="H171" s="46"/>
    </row>
    <row r="172" spans="1:8" ht="13.5" thickBot="1">
      <c r="A172" s="228"/>
      <c r="B172" s="233"/>
      <c r="C172" s="10" t="s">
        <v>30</v>
      </c>
      <c r="D172" s="69"/>
      <c r="E172" s="70"/>
      <c r="F172" s="242"/>
      <c r="G172" s="242"/>
      <c r="H172" s="46"/>
    </row>
    <row r="173" spans="1:8" ht="13.5" thickBot="1">
      <c r="A173" s="225" t="s">
        <v>70</v>
      </c>
      <c r="B173" s="226"/>
      <c r="C173" s="226"/>
      <c r="D173" s="226"/>
      <c r="E173" s="226"/>
      <c r="F173" s="71">
        <f>SUM(F167:F172)</f>
        <v>0</v>
      </c>
      <c r="G173" s="71">
        <f>SUM(G167:G172)</f>
        <v>0</v>
      </c>
      <c r="H173" s="46"/>
    </row>
    <row r="175" spans="1:8" ht="12.75">
      <c r="A175" s="119" t="s">
        <v>50</v>
      </c>
      <c r="B175" s="120"/>
      <c r="C175" s="120"/>
      <c r="D175" s="120"/>
      <c r="E175" s="120"/>
      <c r="F175" s="118"/>
      <c r="G175" s="118"/>
      <c r="H175" s="118"/>
    </row>
    <row r="176" ht="13.5" thickBot="1"/>
    <row r="177" spans="1:7" ht="33.75" customHeight="1">
      <c r="A177" s="237" t="s">
        <v>12</v>
      </c>
      <c r="B177" s="128" t="s">
        <v>106</v>
      </c>
      <c r="C177" s="125" t="s">
        <v>99</v>
      </c>
      <c r="D177" s="126"/>
      <c r="E177" s="127"/>
      <c r="F177" s="223" t="s">
        <v>62</v>
      </c>
      <c r="G177" s="223" t="s">
        <v>63</v>
      </c>
    </row>
    <row r="178" spans="1:7" ht="30" customHeight="1" thickBot="1">
      <c r="A178" s="238"/>
      <c r="B178" s="234"/>
      <c r="C178" s="50" t="s">
        <v>37</v>
      </c>
      <c r="D178" s="75" t="s">
        <v>38</v>
      </c>
      <c r="E178" s="76" t="s">
        <v>39</v>
      </c>
      <c r="F178" s="224"/>
      <c r="G178" s="224"/>
    </row>
    <row r="179" spans="1:7" ht="12.75">
      <c r="A179" s="227" t="s">
        <v>129</v>
      </c>
      <c r="B179" s="232">
        <v>60</v>
      </c>
      <c r="C179" s="72" t="s">
        <v>29</v>
      </c>
      <c r="D179" s="73"/>
      <c r="E179" s="74"/>
      <c r="F179" s="123">
        <f>B179*D180</f>
        <v>0</v>
      </c>
      <c r="G179" s="123">
        <f>B179*E180</f>
        <v>0</v>
      </c>
    </row>
    <row r="180" spans="1:7" ht="13.5" thickBot="1">
      <c r="A180" s="228"/>
      <c r="B180" s="233"/>
      <c r="C180" s="10" t="s">
        <v>30</v>
      </c>
      <c r="D180" s="69"/>
      <c r="E180" s="70"/>
      <c r="F180" s="124"/>
      <c r="G180" s="124"/>
    </row>
    <row r="181" spans="1:7" ht="12.75">
      <c r="A181" s="227" t="s">
        <v>130</v>
      </c>
      <c r="B181" s="232">
        <v>30</v>
      </c>
      <c r="C181" s="6" t="s">
        <v>29</v>
      </c>
      <c r="D181" s="67"/>
      <c r="E181" s="68"/>
      <c r="F181" s="123">
        <f>B181*D182</f>
        <v>0</v>
      </c>
      <c r="G181" s="123">
        <f>B181*E182</f>
        <v>0</v>
      </c>
    </row>
    <row r="182" spans="1:7" ht="13.5" thickBot="1">
      <c r="A182" s="228"/>
      <c r="B182" s="233"/>
      <c r="C182" s="10" t="s">
        <v>30</v>
      </c>
      <c r="D182" s="69"/>
      <c r="E182" s="70"/>
      <c r="F182" s="124"/>
      <c r="G182" s="124"/>
    </row>
    <row r="183" spans="1:7" ht="13.5" thickBot="1">
      <c r="A183" s="225" t="s">
        <v>70</v>
      </c>
      <c r="B183" s="226"/>
      <c r="C183" s="226"/>
      <c r="D183" s="226"/>
      <c r="E183" s="226"/>
      <c r="F183" s="71">
        <f>SUM(F179:F182)</f>
        <v>0</v>
      </c>
      <c r="G183" s="71">
        <f>SUM(G179:G182)</f>
        <v>0</v>
      </c>
    </row>
    <row r="185" spans="1:8" ht="12.75">
      <c r="A185" s="198" t="s">
        <v>114</v>
      </c>
      <c r="B185" s="198"/>
      <c r="C185" s="198"/>
      <c r="D185" s="198"/>
      <c r="E185" s="198"/>
      <c r="F185" s="198"/>
      <c r="G185" s="198"/>
      <c r="H185" s="198"/>
    </row>
    <row r="186" spans="1:8" ht="13.5" thickBot="1">
      <c r="A186" s="32"/>
      <c r="B186" s="32"/>
      <c r="C186" s="32"/>
      <c r="D186" s="32"/>
      <c r="E186" s="32"/>
      <c r="F186" s="32"/>
      <c r="G186" s="32"/>
      <c r="H186" s="32"/>
    </row>
    <row r="187" spans="1:8" ht="24.75" customHeight="1">
      <c r="A187" s="247" t="s">
        <v>41</v>
      </c>
      <c r="B187" s="245" t="s">
        <v>71</v>
      </c>
      <c r="C187" s="249"/>
      <c r="D187" s="245" t="s">
        <v>72</v>
      </c>
      <c r="E187" s="246"/>
      <c r="F187" s="32"/>
      <c r="G187" s="32"/>
      <c r="H187" s="32"/>
    </row>
    <row r="188" spans="1:8" ht="12.75">
      <c r="A188" s="248"/>
      <c r="B188" s="77" t="s">
        <v>34</v>
      </c>
      <c r="C188" s="77" t="s">
        <v>35</v>
      </c>
      <c r="D188" s="77" t="s">
        <v>34</v>
      </c>
      <c r="E188" s="78" t="s">
        <v>35</v>
      </c>
      <c r="F188" s="32"/>
      <c r="G188" s="32"/>
      <c r="H188" s="32"/>
    </row>
    <row r="189" spans="1:8" ht="12.75">
      <c r="A189" s="79" t="s">
        <v>44</v>
      </c>
      <c r="B189" s="36"/>
      <c r="C189" s="36"/>
      <c r="D189" s="36"/>
      <c r="E189" s="37"/>
      <c r="F189" s="32"/>
      <c r="G189" s="32"/>
      <c r="H189" s="32"/>
    </row>
    <row r="190" spans="1:8" ht="12.75">
      <c r="A190" s="79" t="s">
        <v>45</v>
      </c>
      <c r="B190" s="36"/>
      <c r="C190" s="36"/>
      <c r="D190" s="36"/>
      <c r="E190" s="37"/>
      <c r="F190" s="32"/>
      <c r="G190" s="32"/>
      <c r="H190" s="32"/>
    </row>
    <row r="191" spans="1:8" ht="13.5" thickBot="1">
      <c r="A191" s="80" t="s">
        <v>46</v>
      </c>
      <c r="B191" s="39"/>
      <c r="C191" s="39"/>
      <c r="D191" s="39"/>
      <c r="E191" s="40"/>
      <c r="F191" s="32"/>
      <c r="G191" s="32"/>
      <c r="H191" s="32"/>
    </row>
    <row r="198" spans="1:8" ht="15.75">
      <c r="A198" s="244" t="s">
        <v>75</v>
      </c>
      <c r="B198" s="244"/>
      <c r="C198" s="244"/>
      <c r="D198" s="244"/>
      <c r="E198" s="244"/>
      <c r="F198" s="244"/>
      <c r="G198" s="244"/>
      <c r="H198" s="81"/>
    </row>
    <row r="199" spans="1:8" ht="12.75">
      <c r="A199" s="82"/>
      <c r="B199" s="82"/>
      <c r="C199" s="82"/>
      <c r="D199" s="82"/>
      <c r="E199" s="82"/>
      <c r="F199" s="82"/>
      <c r="G199" s="82"/>
      <c r="H199" s="82"/>
    </row>
    <row r="200" spans="1:8" ht="32.25" customHeight="1">
      <c r="A200" s="117" t="s">
        <v>115</v>
      </c>
      <c r="B200" s="117"/>
      <c r="C200" s="117"/>
      <c r="D200" s="117"/>
      <c r="E200" s="117"/>
      <c r="F200" s="117"/>
      <c r="G200" s="117"/>
      <c r="H200" s="121"/>
    </row>
    <row r="201" spans="1:8" ht="16.5" thickBot="1">
      <c r="A201" s="262"/>
      <c r="B201" s="262"/>
      <c r="C201" s="262"/>
      <c r="D201" s="262"/>
      <c r="E201" s="262"/>
      <c r="F201" s="262"/>
      <c r="G201" s="262"/>
      <c r="H201" s="83"/>
    </row>
    <row r="202" spans="1:8" ht="24.75" customHeight="1">
      <c r="A202" s="147" t="s">
        <v>85</v>
      </c>
      <c r="B202" s="181"/>
      <c r="C202" s="181"/>
      <c r="D202" s="181"/>
      <c r="E202" s="181"/>
      <c r="F202" s="181"/>
      <c r="G202" s="143" t="s">
        <v>73</v>
      </c>
      <c r="H202" s="223" t="s">
        <v>74</v>
      </c>
    </row>
    <row r="203" spans="1:8" ht="13.5" thickBot="1">
      <c r="A203" s="258" t="s">
        <v>38</v>
      </c>
      <c r="B203" s="253"/>
      <c r="C203" s="253"/>
      <c r="D203" s="253" t="s">
        <v>39</v>
      </c>
      <c r="E203" s="253"/>
      <c r="F203" s="254"/>
      <c r="G203" s="144"/>
      <c r="H203" s="250"/>
    </row>
    <row r="204" spans="1:8" ht="13.5" thickBot="1">
      <c r="A204" s="257"/>
      <c r="B204" s="255"/>
      <c r="C204" s="255"/>
      <c r="D204" s="255"/>
      <c r="E204" s="255"/>
      <c r="F204" s="256"/>
      <c r="G204" s="56">
        <f>A204*2</f>
        <v>0</v>
      </c>
      <c r="H204" s="84">
        <f>D204*2</f>
        <v>0</v>
      </c>
    </row>
    <row r="206" spans="1:8" ht="15.75">
      <c r="A206" s="266" t="s">
        <v>76</v>
      </c>
      <c r="B206" s="267"/>
      <c r="C206" s="267"/>
      <c r="D206" s="267"/>
      <c r="E206" s="267"/>
      <c r="F206" s="267"/>
      <c r="G206" s="267"/>
      <c r="H206" s="85"/>
    </row>
    <row r="207" spans="1:8" ht="12.75">
      <c r="A207" s="268"/>
      <c r="B207" s="268"/>
      <c r="C207" s="268"/>
      <c r="D207" s="268"/>
      <c r="E207" s="268"/>
      <c r="F207" s="268"/>
      <c r="G207" s="268"/>
      <c r="H207" s="1"/>
    </row>
    <row r="208" spans="1:8" ht="44.25" customHeight="1">
      <c r="A208" s="117" t="s">
        <v>116</v>
      </c>
      <c r="B208" s="117"/>
      <c r="C208" s="117"/>
      <c r="D208" s="117"/>
      <c r="E208" s="117"/>
      <c r="F208" s="117"/>
      <c r="G208" s="117"/>
      <c r="H208" s="121"/>
    </row>
    <row r="209" spans="1:8" ht="16.5" thickBot="1">
      <c r="A209" s="262"/>
      <c r="B209" s="262"/>
      <c r="C209" s="262"/>
      <c r="D209" s="262"/>
      <c r="E209" s="262"/>
      <c r="F209" s="262"/>
      <c r="G209" s="262"/>
      <c r="H209" s="83"/>
    </row>
    <row r="210" spans="1:8" ht="26.25" customHeight="1">
      <c r="A210" s="125" t="s">
        <v>49</v>
      </c>
      <c r="B210" s="126"/>
      <c r="C210" s="126"/>
      <c r="D210" s="126"/>
      <c r="E210" s="126"/>
      <c r="F210" s="191"/>
      <c r="G210" s="143" t="s">
        <v>77</v>
      </c>
      <c r="H210" s="223" t="s">
        <v>78</v>
      </c>
    </row>
    <row r="211" spans="1:8" ht="27" customHeight="1" thickBot="1">
      <c r="A211" s="259" t="s">
        <v>38</v>
      </c>
      <c r="B211" s="260"/>
      <c r="C211" s="261"/>
      <c r="D211" s="251" t="s">
        <v>39</v>
      </c>
      <c r="E211" s="195"/>
      <c r="F211" s="252"/>
      <c r="G211" s="144"/>
      <c r="H211" s="250"/>
    </row>
    <row r="212" spans="1:8" ht="13.5" thickBot="1">
      <c r="A212" s="285"/>
      <c r="B212" s="286"/>
      <c r="C212" s="287"/>
      <c r="D212" s="288"/>
      <c r="E212" s="288"/>
      <c r="F212" s="289"/>
      <c r="G212" s="84">
        <f>A212</f>
        <v>0</v>
      </c>
      <c r="H212" s="84">
        <f>D212</f>
        <v>0</v>
      </c>
    </row>
    <row r="214" spans="1:8" ht="61.5" customHeight="1">
      <c r="A214" s="122" t="s">
        <v>117</v>
      </c>
      <c r="B214" s="122"/>
      <c r="C214" s="122"/>
      <c r="D214" s="122"/>
      <c r="E214" s="122"/>
      <c r="F214" s="122"/>
      <c r="G214" s="122"/>
      <c r="H214" s="118"/>
    </row>
    <row r="215" ht="13.5" thickBot="1"/>
    <row r="216" spans="1:8" ht="12.75" customHeight="1">
      <c r="A216" s="292" t="s">
        <v>15</v>
      </c>
      <c r="B216" s="290" t="s">
        <v>16</v>
      </c>
      <c r="C216" s="290" t="s">
        <v>40</v>
      </c>
      <c r="D216" s="290"/>
      <c r="E216" s="290"/>
      <c r="F216" s="237" t="s">
        <v>118</v>
      </c>
      <c r="G216" s="269" t="s">
        <v>79</v>
      </c>
      <c r="H216" s="269" t="s">
        <v>80</v>
      </c>
    </row>
    <row r="217" spans="1:8" ht="51.75" customHeight="1" thickBot="1">
      <c r="A217" s="293"/>
      <c r="B217" s="291"/>
      <c r="C217" s="86" t="s">
        <v>37</v>
      </c>
      <c r="D217" s="86" t="s">
        <v>38</v>
      </c>
      <c r="E217" s="86" t="s">
        <v>39</v>
      </c>
      <c r="F217" s="238"/>
      <c r="G217" s="270"/>
      <c r="H217" s="270"/>
    </row>
    <row r="218" spans="1:8" ht="12.75">
      <c r="A218" s="271" t="s">
        <v>93</v>
      </c>
      <c r="B218" s="274" t="s">
        <v>18</v>
      </c>
      <c r="C218" s="87" t="s">
        <v>27</v>
      </c>
      <c r="D218" s="65"/>
      <c r="E218" s="23"/>
      <c r="F218" s="277">
        <v>0.5</v>
      </c>
      <c r="G218" s="280">
        <f>D220*F218</f>
        <v>0</v>
      </c>
      <c r="H218" s="294">
        <f>E220*F218</f>
        <v>0</v>
      </c>
    </row>
    <row r="219" spans="1:8" ht="12.75">
      <c r="A219" s="272"/>
      <c r="B219" s="275"/>
      <c r="C219" s="88" t="s">
        <v>28</v>
      </c>
      <c r="D219" s="73"/>
      <c r="E219" s="89"/>
      <c r="F219" s="278"/>
      <c r="G219" s="281"/>
      <c r="H219" s="295"/>
    </row>
    <row r="220" spans="1:8" ht="13.5" thickBot="1">
      <c r="A220" s="273"/>
      <c r="B220" s="276"/>
      <c r="C220" s="90" t="s">
        <v>30</v>
      </c>
      <c r="D220" s="91"/>
      <c r="E220" s="92"/>
      <c r="F220" s="279"/>
      <c r="G220" s="282"/>
      <c r="H220" s="296"/>
    </row>
    <row r="221" spans="1:8" ht="12.75">
      <c r="A221" s="271" t="s">
        <v>94</v>
      </c>
      <c r="B221" s="274" t="s">
        <v>18</v>
      </c>
      <c r="C221" s="87" t="s">
        <v>27</v>
      </c>
      <c r="D221" s="65"/>
      <c r="E221" s="23"/>
      <c r="F221" s="277">
        <v>0.5</v>
      </c>
      <c r="G221" s="280">
        <f>D223*F221</f>
        <v>0</v>
      </c>
      <c r="H221" s="294">
        <f>E223*F221</f>
        <v>0</v>
      </c>
    </row>
    <row r="222" spans="1:8" ht="12.75">
      <c r="A222" s="272"/>
      <c r="B222" s="275"/>
      <c r="C222" s="88" t="s">
        <v>28</v>
      </c>
      <c r="D222" s="73"/>
      <c r="E222" s="89"/>
      <c r="F222" s="278"/>
      <c r="G222" s="281"/>
      <c r="H222" s="295"/>
    </row>
    <row r="223" spans="1:8" ht="13.5" thickBot="1">
      <c r="A223" s="273"/>
      <c r="B223" s="276"/>
      <c r="C223" s="90" t="s">
        <v>30</v>
      </c>
      <c r="D223" s="91"/>
      <c r="E223" s="92"/>
      <c r="F223" s="279"/>
      <c r="G223" s="282"/>
      <c r="H223" s="296"/>
    </row>
    <row r="224" spans="1:8" ht="12.75">
      <c r="A224" s="271" t="s">
        <v>95</v>
      </c>
      <c r="B224" s="274" t="s">
        <v>18</v>
      </c>
      <c r="C224" s="87" t="s">
        <v>27</v>
      </c>
      <c r="D224" s="65"/>
      <c r="E224" s="23"/>
      <c r="F224" s="277">
        <v>0.5</v>
      </c>
      <c r="G224" s="280">
        <f>D226*F224</f>
        <v>0</v>
      </c>
      <c r="H224" s="294">
        <f>E226*F224</f>
        <v>0</v>
      </c>
    </row>
    <row r="225" spans="1:8" ht="12.75">
      <c r="A225" s="272"/>
      <c r="B225" s="275"/>
      <c r="C225" s="88" t="s">
        <v>28</v>
      </c>
      <c r="D225" s="73"/>
      <c r="E225" s="89"/>
      <c r="F225" s="278"/>
      <c r="G225" s="281"/>
      <c r="H225" s="295"/>
    </row>
    <row r="226" spans="1:8" ht="13.5" thickBot="1">
      <c r="A226" s="273"/>
      <c r="B226" s="276"/>
      <c r="C226" s="90" t="s">
        <v>30</v>
      </c>
      <c r="D226" s="91"/>
      <c r="E226" s="92"/>
      <c r="F226" s="279"/>
      <c r="G226" s="282"/>
      <c r="H226" s="296"/>
    </row>
    <row r="227" spans="1:8" ht="12.75">
      <c r="A227" s="283" t="s">
        <v>48</v>
      </c>
      <c r="B227" s="284" t="s">
        <v>20</v>
      </c>
      <c r="C227" s="87" t="s">
        <v>27</v>
      </c>
      <c r="D227" s="65"/>
      <c r="E227" s="23"/>
      <c r="F227" s="277">
        <v>20</v>
      </c>
      <c r="G227" s="280">
        <f>D229*F227</f>
        <v>0</v>
      </c>
      <c r="H227" s="294">
        <f>E229*F227</f>
        <v>0</v>
      </c>
    </row>
    <row r="228" spans="1:8" ht="12.75">
      <c r="A228" s="272"/>
      <c r="B228" s="275"/>
      <c r="C228" s="88" t="s">
        <v>28</v>
      </c>
      <c r="D228" s="73"/>
      <c r="E228" s="89"/>
      <c r="F228" s="278"/>
      <c r="G228" s="281"/>
      <c r="H228" s="295"/>
    </row>
    <row r="229" spans="1:8" ht="13.5" thickBot="1">
      <c r="A229" s="273"/>
      <c r="B229" s="276"/>
      <c r="C229" s="90" t="s">
        <v>30</v>
      </c>
      <c r="D229" s="91"/>
      <c r="E229" s="92"/>
      <c r="F229" s="279"/>
      <c r="G229" s="282"/>
      <c r="H229" s="296"/>
    </row>
    <row r="230" spans="1:8" ht="12.75">
      <c r="A230" s="271" t="s">
        <v>86</v>
      </c>
      <c r="B230" s="274" t="s">
        <v>20</v>
      </c>
      <c r="C230" s="87" t="s">
        <v>27</v>
      </c>
      <c r="D230" s="65"/>
      <c r="E230" s="23"/>
      <c r="F230" s="277">
        <v>5</v>
      </c>
      <c r="G230" s="280">
        <f>D232*F230</f>
        <v>0</v>
      </c>
      <c r="H230" s="294">
        <f>E232*F230</f>
        <v>0</v>
      </c>
    </row>
    <row r="231" spans="1:8" ht="12.75">
      <c r="A231" s="272"/>
      <c r="B231" s="275"/>
      <c r="C231" s="88" t="s">
        <v>28</v>
      </c>
      <c r="D231" s="73"/>
      <c r="E231" s="89"/>
      <c r="F231" s="278"/>
      <c r="G231" s="281"/>
      <c r="H231" s="295"/>
    </row>
    <row r="232" spans="1:8" ht="13.5" thickBot="1">
      <c r="A232" s="273"/>
      <c r="B232" s="276"/>
      <c r="C232" s="90" t="s">
        <v>30</v>
      </c>
      <c r="D232" s="91"/>
      <c r="E232" s="92"/>
      <c r="F232" s="279"/>
      <c r="G232" s="282"/>
      <c r="H232" s="296"/>
    </row>
    <row r="233" spans="1:8" ht="12.75">
      <c r="A233" s="271" t="s">
        <v>87</v>
      </c>
      <c r="B233" s="274" t="s">
        <v>20</v>
      </c>
      <c r="C233" s="87" t="s">
        <v>27</v>
      </c>
      <c r="D233" s="65"/>
      <c r="E233" s="23"/>
      <c r="F233" s="277">
        <v>0.5</v>
      </c>
      <c r="G233" s="280">
        <f>D235*F233</f>
        <v>0</v>
      </c>
      <c r="H233" s="294">
        <f>E235*F233</f>
        <v>0</v>
      </c>
    </row>
    <row r="234" spans="1:8" ht="12.75">
      <c r="A234" s="272"/>
      <c r="B234" s="275"/>
      <c r="C234" s="88" t="s">
        <v>28</v>
      </c>
      <c r="D234" s="73"/>
      <c r="E234" s="89"/>
      <c r="F234" s="278"/>
      <c r="G234" s="281"/>
      <c r="H234" s="295"/>
    </row>
    <row r="235" spans="1:8" ht="13.5" thickBot="1">
      <c r="A235" s="273"/>
      <c r="B235" s="276"/>
      <c r="C235" s="90" t="s">
        <v>30</v>
      </c>
      <c r="D235" s="91"/>
      <c r="E235" s="92"/>
      <c r="F235" s="279"/>
      <c r="G235" s="282"/>
      <c r="H235" s="296"/>
    </row>
    <row r="236" spans="1:8" ht="12.75">
      <c r="A236" s="271" t="s">
        <v>88</v>
      </c>
      <c r="B236" s="274" t="s">
        <v>20</v>
      </c>
      <c r="C236" s="87" t="s">
        <v>27</v>
      </c>
      <c r="D236" s="65"/>
      <c r="E236" s="23"/>
      <c r="F236" s="277">
        <v>10</v>
      </c>
      <c r="G236" s="280">
        <f>D238*F236</f>
        <v>0</v>
      </c>
      <c r="H236" s="294">
        <f>E238*F236</f>
        <v>0</v>
      </c>
    </row>
    <row r="237" spans="1:8" ht="12.75">
      <c r="A237" s="272"/>
      <c r="B237" s="275"/>
      <c r="C237" s="88" t="s">
        <v>28</v>
      </c>
      <c r="D237" s="73"/>
      <c r="E237" s="89"/>
      <c r="F237" s="278"/>
      <c r="G237" s="281"/>
      <c r="H237" s="295"/>
    </row>
    <row r="238" spans="1:8" ht="13.5" thickBot="1">
      <c r="A238" s="273"/>
      <c r="B238" s="276"/>
      <c r="C238" s="90" t="s">
        <v>30</v>
      </c>
      <c r="D238" s="91"/>
      <c r="E238" s="92"/>
      <c r="F238" s="279"/>
      <c r="G238" s="282"/>
      <c r="H238" s="296"/>
    </row>
    <row r="239" spans="1:8" ht="12.75">
      <c r="A239" s="283" t="s">
        <v>17</v>
      </c>
      <c r="B239" s="284" t="s">
        <v>18</v>
      </c>
      <c r="C239" s="87" t="s">
        <v>27</v>
      </c>
      <c r="D239" s="65"/>
      <c r="E239" s="23"/>
      <c r="F239" s="277">
        <v>0.5</v>
      </c>
      <c r="G239" s="280">
        <f>D241*F239</f>
        <v>0</v>
      </c>
      <c r="H239" s="294">
        <f>E241*F239</f>
        <v>0</v>
      </c>
    </row>
    <row r="240" spans="1:8" ht="12.75">
      <c r="A240" s="272"/>
      <c r="B240" s="275"/>
      <c r="C240" s="88" t="s">
        <v>28</v>
      </c>
      <c r="D240" s="73"/>
      <c r="E240" s="89"/>
      <c r="F240" s="278"/>
      <c r="G240" s="281"/>
      <c r="H240" s="295"/>
    </row>
    <row r="241" spans="1:8" ht="13.5" thickBot="1">
      <c r="A241" s="273"/>
      <c r="B241" s="276"/>
      <c r="C241" s="90" t="s">
        <v>30</v>
      </c>
      <c r="D241" s="91"/>
      <c r="E241" s="92"/>
      <c r="F241" s="279"/>
      <c r="G241" s="282"/>
      <c r="H241" s="296"/>
    </row>
    <row r="242" spans="1:8" ht="12.75">
      <c r="A242" s="283" t="s">
        <v>19</v>
      </c>
      <c r="B242" s="284" t="s">
        <v>20</v>
      </c>
      <c r="C242" s="87" t="s">
        <v>27</v>
      </c>
      <c r="D242" s="65"/>
      <c r="E242" s="23"/>
      <c r="F242" s="277">
        <v>45</v>
      </c>
      <c r="G242" s="280">
        <f>D244*F242</f>
        <v>0</v>
      </c>
      <c r="H242" s="294">
        <f>E244*F242</f>
        <v>0</v>
      </c>
    </row>
    <row r="243" spans="1:8" ht="12.75">
      <c r="A243" s="272"/>
      <c r="B243" s="275"/>
      <c r="C243" s="88" t="s">
        <v>28</v>
      </c>
      <c r="D243" s="67"/>
      <c r="E243" s="94"/>
      <c r="F243" s="278"/>
      <c r="G243" s="281"/>
      <c r="H243" s="295"/>
    </row>
    <row r="244" spans="1:8" ht="13.5" thickBot="1">
      <c r="A244" s="273"/>
      <c r="B244" s="276"/>
      <c r="C244" s="90" t="s">
        <v>30</v>
      </c>
      <c r="D244" s="91"/>
      <c r="E244" s="92"/>
      <c r="F244" s="279"/>
      <c r="G244" s="282"/>
      <c r="H244" s="296"/>
    </row>
    <row r="245" spans="1:8" ht="12.75">
      <c r="A245" s="271" t="s">
        <v>89</v>
      </c>
      <c r="B245" s="284" t="s">
        <v>20</v>
      </c>
      <c r="C245" s="87" t="s">
        <v>27</v>
      </c>
      <c r="D245" s="65"/>
      <c r="E245" s="23"/>
      <c r="F245" s="277">
        <v>0.5</v>
      </c>
      <c r="G245" s="280">
        <f>D247*F245</f>
        <v>0</v>
      </c>
      <c r="H245" s="294">
        <f>E247*F245</f>
        <v>0</v>
      </c>
    </row>
    <row r="246" spans="1:8" ht="12.75">
      <c r="A246" s="272"/>
      <c r="B246" s="275"/>
      <c r="C246" s="88" t="s">
        <v>28</v>
      </c>
      <c r="D246" s="67"/>
      <c r="E246" s="94"/>
      <c r="F246" s="278"/>
      <c r="G246" s="281"/>
      <c r="H246" s="295"/>
    </row>
    <row r="247" spans="1:8" ht="13.5" thickBot="1">
      <c r="A247" s="273"/>
      <c r="B247" s="276"/>
      <c r="C247" s="90" t="s">
        <v>30</v>
      </c>
      <c r="D247" s="91"/>
      <c r="E247" s="92"/>
      <c r="F247" s="279"/>
      <c r="G247" s="282"/>
      <c r="H247" s="296"/>
    </row>
    <row r="248" spans="1:8" ht="12.75">
      <c r="A248" s="283" t="s">
        <v>21</v>
      </c>
      <c r="B248" s="284" t="s">
        <v>20</v>
      </c>
      <c r="C248" s="87" t="s">
        <v>27</v>
      </c>
      <c r="D248" s="65"/>
      <c r="E248" s="23"/>
      <c r="F248" s="277">
        <v>10</v>
      </c>
      <c r="G248" s="280">
        <f>D250*F248</f>
        <v>0</v>
      </c>
      <c r="H248" s="294">
        <f>E250*F248</f>
        <v>0</v>
      </c>
    </row>
    <row r="249" spans="1:8" ht="12.75">
      <c r="A249" s="272"/>
      <c r="B249" s="275"/>
      <c r="C249" s="88" t="s">
        <v>28</v>
      </c>
      <c r="D249" s="67"/>
      <c r="E249" s="94"/>
      <c r="F249" s="278"/>
      <c r="G249" s="281"/>
      <c r="H249" s="295"/>
    </row>
    <row r="250" spans="1:8" ht="13.5" thickBot="1">
      <c r="A250" s="273"/>
      <c r="B250" s="276"/>
      <c r="C250" s="90" t="s">
        <v>30</v>
      </c>
      <c r="D250" s="91"/>
      <c r="E250" s="92"/>
      <c r="F250" s="279"/>
      <c r="G250" s="282"/>
      <c r="H250" s="296"/>
    </row>
    <row r="251" spans="1:8" ht="12.75">
      <c r="A251" s="283" t="s">
        <v>22</v>
      </c>
      <c r="B251" s="284" t="s">
        <v>20</v>
      </c>
      <c r="C251" s="87" t="s">
        <v>27</v>
      </c>
      <c r="D251" s="65"/>
      <c r="E251" s="23"/>
      <c r="F251" s="277">
        <v>5</v>
      </c>
      <c r="G251" s="280">
        <f>D253*F251</f>
        <v>0</v>
      </c>
      <c r="H251" s="294">
        <f>E253*F251</f>
        <v>0</v>
      </c>
    </row>
    <row r="252" spans="1:8" ht="12.75">
      <c r="A252" s="272"/>
      <c r="B252" s="275"/>
      <c r="C252" s="88" t="s">
        <v>28</v>
      </c>
      <c r="D252" s="67"/>
      <c r="E252" s="94"/>
      <c r="F252" s="278"/>
      <c r="G252" s="281"/>
      <c r="H252" s="295"/>
    </row>
    <row r="253" spans="1:8" ht="13.5" thickBot="1">
      <c r="A253" s="273"/>
      <c r="B253" s="276"/>
      <c r="C253" s="90" t="s">
        <v>30</v>
      </c>
      <c r="D253" s="91"/>
      <c r="E253" s="92"/>
      <c r="F253" s="279"/>
      <c r="G253" s="282"/>
      <c r="H253" s="296"/>
    </row>
    <row r="254" spans="1:8" ht="12.75">
      <c r="A254" s="271" t="s">
        <v>90</v>
      </c>
      <c r="B254" s="284" t="s">
        <v>20</v>
      </c>
      <c r="C254" s="87" t="s">
        <v>27</v>
      </c>
      <c r="D254" s="65"/>
      <c r="E254" s="23"/>
      <c r="F254" s="277">
        <v>5</v>
      </c>
      <c r="G254" s="280">
        <f>D256*F254</f>
        <v>0</v>
      </c>
      <c r="H254" s="294">
        <f>E256*F254</f>
        <v>0</v>
      </c>
    </row>
    <row r="255" spans="1:8" ht="12.75">
      <c r="A255" s="272"/>
      <c r="B255" s="275"/>
      <c r="C255" s="88" t="s">
        <v>28</v>
      </c>
      <c r="D255" s="67"/>
      <c r="E255" s="94"/>
      <c r="F255" s="278"/>
      <c r="G255" s="281"/>
      <c r="H255" s="295"/>
    </row>
    <row r="256" spans="1:8" ht="13.5" thickBot="1">
      <c r="A256" s="273"/>
      <c r="B256" s="276"/>
      <c r="C256" s="90" t="s">
        <v>30</v>
      </c>
      <c r="D256" s="91"/>
      <c r="E256" s="92"/>
      <c r="F256" s="279"/>
      <c r="G256" s="282"/>
      <c r="H256" s="296"/>
    </row>
    <row r="257" spans="1:8" ht="12.75">
      <c r="A257" s="283" t="s">
        <v>23</v>
      </c>
      <c r="B257" s="284" t="s">
        <v>20</v>
      </c>
      <c r="C257" s="87" t="s">
        <v>27</v>
      </c>
      <c r="D257" s="65"/>
      <c r="E257" s="23"/>
      <c r="F257" s="277">
        <v>10</v>
      </c>
      <c r="G257" s="280">
        <f>D259*F257</f>
        <v>0</v>
      </c>
      <c r="H257" s="294">
        <f>E259*F257</f>
        <v>0</v>
      </c>
    </row>
    <row r="258" spans="1:8" ht="12.75">
      <c r="A258" s="272"/>
      <c r="B258" s="275"/>
      <c r="C258" s="88" t="s">
        <v>28</v>
      </c>
      <c r="D258" s="67"/>
      <c r="E258" s="94"/>
      <c r="F258" s="278"/>
      <c r="G258" s="281"/>
      <c r="H258" s="295"/>
    </row>
    <row r="259" spans="1:8" ht="13.5" thickBot="1">
      <c r="A259" s="273"/>
      <c r="B259" s="276"/>
      <c r="C259" s="90" t="s">
        <v>30</v>
      </c>
      <c r="D259" s="91"/>
      <c r="E259" s="92"/>
      <c r="F259" s="279"/>
      <c r="G259" s="282"/>
      <c r="H259" s="296"/>
    </row>
    <row r="260" spans="1:8" ht="12.75">
      <c r="A260" s="283" t="s">
        <v>24</v>
      </c>
      <c r="B260" s="284" t="s">
        <v>18</v>
      </c>
      <c r="C260" s="87" t="s">
        <v>27</v>
      </c>
      <c r="D260" s="65"/>
      <c r="E260" s="23"/>
      <c r="F260" s="277">
        <v>5</v>
      </c>
      <c r="G260" s="280">
        <f>D262*F260</f>
        <v>0</v>
      </c>
      <c r="H260" s="294">
        <f>E262*F260</f>
        <v>0</v>
      </c>
    </row>
    <row r="261" spans="1:8" ht="12.75">
      <c r="A261" s="272"/>
      <c r="B261" s="275"/>
      <c r="C261" s="88" t="s">
        <v>28</v>
      </c>
      <c r="D261" s="67"/>
      <c r="E261" s="94"/>
      <c r="F261" s="278"/>
      <c r="G261" s="281"/>
      <c r="H261" s="295"/>
    </row>
    <row r="262" spans="1:8" ht="13.5" thickBot="1">
      <c r="A262" s="273"/>
      <c r="B262" s="276"/>
      <c r="C262" s="90" t="s">
        <v>30</v>
      </c>
      <c r="D262" s="91"/>
      <c r="E262" s="92"/>
      <c r="F262" s="279"/>
      <c r="G262" s="282"/>
      <c r="H262" s="296"/>
    </row>
    <row r="263" spans="1:8" ht="12.75">
      <c r="A263" s="271" t="s">
        <v>91</v>
      </c>
      <c r="B263" s="284" t="s">
        <v>20</v>
      </c>
      <c r="C263" s="87" t="s">
        <v>27</v>
      </c>
      <c r="D263" s="65"/>
      <c r="E263" s="23"/>
      <c r="F263" s="277">
        <v>420</v>
      </c>
      <c r="G263" s="280">
        <f>D265*F263</f>
        <v>0</v>
      </c>
      <c r="H263" s="294">
        <f>E265*F263</f>
        <v>0</v>
      </c>
    </row>
    <row r="264" spans="1:8" ht="12.75">
      <c r="A264" s="272"/>
      <c r="B264" s="275"/>
      <c r="C264" s="88" t="s">
        <v>28</v>
      </c>
      <c r="D264" s="67"/>
      <c r="E264" s="94"/>
      <c r="F264" s="278"/>
      <c r="G264" s="281"/>
      <c r="H264" s="295"/>
    </row>
    <row r="265" spans="1:8" ht="13.5" thickBot="1">
      <c r="A265" s="273"/>
      <c r="B265" s="276"/>
      <c r="C265" s="90" t="s">
        <v>30</v>
      </c>
      <c r="D265" s="91"/>
      <c r="E265" s="92"/>
      <c r="F265" s="279"/>
      <c r="G265" s="282"/>
      <c r="H265" s="296"/>
    </row>
    <row r="266" spans="1:8" ht="12.75">
      <c r="A266" s="271" t="s">
        <v>92</v>
      </c>
      <c r="B266" s="274" t="s">
        <v>20</v>
      </c>
      <c r="C266" s="87" t="s">
        <v>27</v>
      </c>
      <c r="D266" s="65"/>
      <c r="E266" s="23"/>
      <c r="F266" s="277">
        <v>5</v>
      </c>
      <c r="G266" s="280">
        <f>D268*F266</f>
        <v>0</v>
      </c>
      <c r="H266" s="294">
        <f>E268*F266</f>
        <v>0</v>
      </c>
    </row>
    <row r="267" spans="1:8" ht="12.75">
      <c r="A267" s="272"/>
      <c r="B267" s="275"/>
      <c r="C267" s="88" t="s">
        <v>28</v>
      </c>
      <c r="D267" s="67"/>
      <c r="E267" s="94"/>
      <c r="F267" s="278"/>
      <c r="G267" s="281"/>
      <c r="H267" s="299"/>
    </row>
    <row r="268" spans="1:8" ht="13.5" thickBot="1">
      <c r="A268" s="273"/>
      <c r="B268" s="276"/>
      <c r="C268" s="90" t="s">
        <v>30</v>
      </c>
      <c r="D268" s="91"/>
      <c r="E268" s="92"/>
      <c r="F268" s="279"/>
      <c r="G268" s="282"/>
      <c r="H268" s="300"/>
    </row>
    <row r="269" spans="1:8" ht="12.75">
      <c r="A269" s="283" t="s">
        <v>25</v>
      </c>
      <c r="B269" s="284" t="s">
        <v>20</v>
      </c>
      <c r="C269" s="87" t="s">
        <v>27</v>
      </c>
      <c r="D269" s="65"/>
      <c r="E269" s="23"/>
      <c r="F269" s="277">
        <v>10</v>
      </c>
      <c r="G269" s="280">
        <f>D271*F269</f>
        <v>0</v>
      </c>
      <c r="H269" s="294">
        <f>E271*F269</f>
        <v>0</v>
      </c>
    </row>
    <row r="270" spans="1:8" ht="12.75">
      <c r="A270" s="272"/>
      <c r="B270" s="275"/>
      <c r="C270" s="88" t="s">
        <v>28</v>
      </c>
      <c r="D270" s="67"/>
      <c r="E270" s="94"/>
      <c r="F270" s="278"/>
      <c r="G270" s="281"/>
      <c r="H270" s="295"/>
    </row>
    <row r="271" spans="1:8" ht="13.5" thickBot="1">
      <c r="A271" s="273"/>
      <c r="B271" s="276"/>
      <c r="C271" s="90" t="s">
        <v>30</v>
      </c>
      <c r="D271" s="91"/>
      <c r="E271" s="92"/>
      <c r="F271" s="279"/>
      <c r="G271" s="282"/>
      <c r="H271" s="296"/>
    </row>
    <row r="272" spans="1:8" ht="13.5" thickBot="1">
      <c r="A272" s="301" t="s">
        <v>81</v>
      </c>
      <c r="B272" s="302"/>
      <c r="C272" s="302"/>
      <c r="D272" s="302"/>
      <c r="E272" s="302"/>
      <c r="F272" s="303"/>
      <c r="G272" s="93">
        <f>SUM(G227:G271)</f>
        <v>0</v>
      </c>
      <c r="H272" s="93">
        <f>SUM(H227:H271)</f>
        <v>0</v>
      </c>
    </row>
    <row r="273" ht="15.75" customHeight="1"/>
    <row r="274" ht="15.75" customHeight="1"/>
    <row r="275" ht="15.75" customHeight="1"/>
    <row r="276" ht="15.75" customHeight="1"/>
    <row r="278" spans="1:8" ht="15.75">
      <c r="A278" s="81" t="s">
        <v>84</v>
      </c>
      <c r="B278" s="32"/>
      <c r="C278" s="32"/>
      <c r="D278" s="32"/>
      <c r="E278" s="32"/>
      <c r="F278" s="32"/>
      <c r="G278" s="32"/>
      <c r="H278" s="32"/>
    </row>
    <row r="279" spans="1:8" ht="37.5" customHeight="1" thickBot="1">
      <c r="A279" s="117" t="s">
        <v>119</v>
      </c>
      <c r="B279" s="117"/>
      <c r="C279" s="117"/>
      <c r="D279" s="117"/>
      <c r="E279" s="117"/>
      <c r="F279" s="117"/>
      <c r="G279" s="117"/>
      <c r="H279" s="121"/>
    </row>
    <row r="280" spans="1:8" ht="26.25" customHeight="1" thickBot="1">
      <c r="A280" s="149" t="s">
        <v>0</v>
      </c>
      <c r="B280" s="151" t="s">
        <v>1</v>
      </c>
      <c r="C280" s="143" t="s">
        <v>31</v>
      </c>
      <c r="D280" s="145" t="s">
        <v>100</v>
      </c>
      <c r="E280" s="146"/>
      <c r="F280" s="147" t="s">
        <v>106</v>
      </c>
      <c r="G280" s="143" t="s">
        <v>62</v>
      </c>
      <c r="H280" s="297" t="s">
        <v>63</v>
      </c>
    </row>
    <row r="281" spans="1:8" ht="34.5" customHeight="1" thickBot="1">
      <c r="A281" s="150"/>
      <c r="B281" s="152"/>
      <c r="C281" s="144"/>
      <c r="D281" s="2" t="s">
        <v>32</v>
      </c>
      <c r="E281" s="2" t="s">
        <v>33</v>
      </c>
      <c r="F281" s="148"/>
      <c r="G281" s="144"/>
      <c r="H281" s="298"/>
    </row>
    <row r="282" spans="1:8" ht="12.75">
      <c r="A282" s="210" t="s">
        <v>6</v>
      </c>
      <c r="B282" s="206" t="s">
        <v>82</v>
      </c>
      <c r="C282" s="3" t="s">
        <v>26</v>
      </c>
      <c r="D282" s="43"/>
      <c r="E282" s="43"/>
      <c r="F282" s="329">
        <v>82</v>
      </c>
      <c r="G282" s="137">
        <f>D285*F282</f>
        <v>0</v>
      </c>
      <c r="H282" s="137">
        <f>E285*F282</f>
        <v>0</v>
      </c>
    </row>
    <row r="283" spans="1:8" ht="12.75">
      <c r="A283" s="196"/>
      <c r="B283" s="207"/>
      <c r="C283" s="6" t="s">
        <v>28</v>
      </c>
      <c r="D283" s="44"/>
      <c r="E283" s="44"/>
      <c r="F283" s="305"/>
      <c r="G283" s="138"/>
      <c r="H283" s="321"/>
    </row>
    <row r="284" spans="1:8" ht="12.75">
      <c r="A284" s="196"/>
      <c r="B284" s="207"/>
      <c r="C284" s="6" t="s">
        <v>29</v>
      </c>
      <c r="D284" s="44"/>
      <c r="E284" s="44"/>
      <c r="F284" s="305"/>
      <c r="G284" s="138"/>
      <c r="H284" s="321"/>
    </row>
    <row r="285" spans="1:8" ht="13.5" thickBot="1">
      <c r="A285" s="197"/>
      <c r="B285" s="208"/>
      <c r="C285" s="10" t="s">
        <v>30</v>
      </c>
      <c r="D285" s="11"/>
      <c r="E285" s="11"/>
      <c r="F285" s="306"/>
      <c r="G285" s="139"/>
      <c r="H285" s="322"/>
    </row>
    <row r="286" spans="1:8" ht="12.75">
      <c r="A286" s="210" t="s">
        <v>7</v>
      </c>
      <c r="B286" s="206" t="s">
        <v>83</v>
      </c>
      <c r="C286" s="3" t="s">
        <v>26</v>
      </c>
      <c r="D286" s="95"/>
      <c r="E286" s="95"/>
      <c r="F286" s="304">
        <v>323</v>
      </c>
      <c r="G286" s="137">
        <f>D289*F286</f>
        <v>0</v>
      </c>
      <c r="H286" s="137">
        <f>E289*F286</f>
        <v>0</v>
      </c>
    </row>
    <row r="287" spans="1:8" ht="12.75">
      <c r="A287" s="196"/>
      <c r="B287" s="207"/>
      <c r="C287" s="6" t="s">
        <v>28</v>
      </c>
      <c r="D287" s="47"/>
      <c r="E287" s="47"/>
      <c r="F287" s="305"/>
      <c r="G287" s="138"/>
      <c r="H287" s="321"/>
    </row>
    <row r="288" spans="1:8" ht="12.75">
      <c r="A288" s="196"/>
      <c r="B288" s="207"/>
      <c r="C288" s="6" t="s">
        <v>29</v>
      </c>
      <c r="D288" s="47"/>
      <c r="E288" s="47"/>
      <c r="F288" s="305"/>
      <c r="G288" s="138"/>
      <c r="H288" s="321"/>
    </row>
    <row r="289" spans="1:8" ht="13.5" thickBot="1">
      <c r="A289" s="197"/>
      <c r="B289" s="208"/>
      <c r="C289" s="10" t="s">
        <v>30</v>
      </c>
      <c r="D289" s="11"/>
      <c r="E289" s="11"/>
      <c r="F289" s="306"/>
      <c r="G289" s="139"/>
      <c r="H289" s="322"/>
    </row>
    <row r="290" spans="1:8" ht="13.5" thickBot="1">
      <c r="A290" s="186" t="s">
        <v>101</v>
      </c>
      <c r="B290" s="187"/>
      <c r="C290" s="187"/>
      <c r="D290" s="187"/>
      <c r="E290" s="187"/>
      <c r="F290" s="187"/>
      <c r="G290" s="19">
        <f>SUM(G282:G289)</f>
        <v>0</v>
      </c>
      <c r="H290" s="19">
        <f>SUM(H282:H289)</f>
        <v>0</v>
      </c>
    </row>
    <row r="291" spans="1:8" ht="12.75">
      <c r="A291" s="32"/>
      <c r="B291" s="32"/>
      <c r="C291" s="32"/>
      <c r="D291" s="32"/>
      <c r="E291" s="32"/>
      <c r="F291" s="32"/>
      <c r="G291" s="32"/>
      <c r="H291" s="32"/>
    </row>
    <row r="292" spans="1:8" ht="12.75">
      <c r="A292" s="31" t="s">
        <v>120</v>
      </c>
      <c r="B292" s="31"/>
      <c r="C292" s="31"/>
      <c r="D292" s="31"/>
      <c r="E292" s="31"/>
      <c r="F292" s="31"/>
      <c r="G292" s="31"/>
      <c r="H292" s="31"/>
    </row>
    <row r="293" spans="1:8" ht="13.5" thickBot="1">
      <c r="A293" s="32"/>
      <c r="B293" s="32"/>
      <c r="C293" s="32"/>
      <c r="D293" s="32"/>
      <c r="E293" s="32"/>
      <c r="F293" s="32"/>
      <c r="G293" s="32"/>
      <c r="H293" s="32"/>
    </row>
    <row r="294" spans="1:8" ht="29.25" customHeight="1">
      <c r="A294" s="247" t="s">
        <v>41</v>
      </c>
      <c r="B294" s="200" t="s">
        <v>71</v>
      </c>
      <c r="C294" s="200"/>
      <c r="D294" s="200" t="s">
        <v>43</v>
      </c>
      <c r="E294" s="201"/>
      <c r="F294" s="32"/>
      <c r="G294" s="32"/>
      <c r="H294" s="1"/>
    </row>
    <row r="295" spans="1:8" ht="16.5" customHeight="1">
      <c r="A295" s="248"/>
      <c r="B295" s="77" t="s">
        <v>34</v>
      </c>
      <c r="C295" s="77" t="s">
        <v>35</v>
      </c>
      <c r="D295" s="77" t="s">
        <v>34</v>
      </c>
      <c r="E295" s="78" t="s">
        <v>35</v>
      </c>
      <c r="F295" s="32"/>
      <c r="G295" s="32"/>
      <c r="H295" s="32"/>
    </row>
    <row r="296" spans="1:8" ht="12.75">
      <c r="A296" s="79" t="s">
        <v>6</v>
      </c>
      <c r="B296" s="36"/>
      <c r="C296" s="36"/>
      <c r="D296" s="36"/>
      <c r="E296" s="37"/>
      <c r="F296" s="32"/>
      <c r="G296" s="32"/>
      <c r="H296" s="32"/>
    </row>
    <row r="297" spans="1:8" ht="13.5" thickBot="1">
      <c r="A297" s="80" t="s">
        <v>7</v>
      </c>
      <c r="B297" s="39"/>
      <c r="C297" s="39"/>
      <c r="D297" s="39"/>
      <c r="E297" s="40"/>
      <c r="F297" s="32"/>
      <c r="G297" s="32"/>
      <c r="H297" s="32"/>
    </row>
    <row r="299" spans="1:7" ht="15.75" thickBot="1">
      <c r="A299" s="263" t="s">
        <v>128</v>
      </c>
      <c r="B299" s="263"/>
      <c r="C299" s="263"/>
      <c r="D299" s="263"/>
      <c r="E299" s="263"/>
      <c r="F299" s="263"/>
      <c r="G299" s="263"/>
    </row>
    <row r="300" spans="1:7" ht="33.75" customHeight="1">
      <c r="A300" s="325" t="s">
        <v>121</v>
      </c>
      <c r="B300" s="326"/>
      <c r="C300" s="326"/>
      <c r="D300" s="327" t="s">
        <v>13</v>
      </c>
      <c r="E300" s="328"/>
      <c r="F300" s="264" t="s">
        <v>35</v>
      </c>
      <c r="G300" s="265"/>
    </row>
    <row r="301" spans="1:7" ht="33.75" customHeight="1">
      <c r="A301" s="258" t="s">
        <v>122</v>
      </c>
      <c r="B301" s="253"/>
      <c r="C301" s="253"/>
      <c r="D301" s="323">
        <f>(G78+G92)/12*4</f>
        <v>0</v>
      </c>
      <c r="E301" s="324"/>
      <c r="F301" s="309">
        <f>(H78+H92)/12*4</f>
        <v>0</v>
      </c>
      <c r="G301" s="310"/>
    </row>
    <row r="302" spans="1:7" ht="26.25" customHeight="1">
      <c r="A302" s="258" t="s">
        <v>123</v>
      </c>
      <c r="B302" s="253"/>
      <c r="C302" s="253"/>
      <c r="D302" s="311">
        <f>(G134+G140+G146)/12*4</f>
        <v>0</v>
      </c>
      <c r="E302" s="312"/>
      <c r="F302" s="309">
        <f>(H134+H140+H146)/12*4</f>
        <v>0</v>
      </c>
      <c r="G302" s="310"/>
    </row>
    <row r="303" spans="1:7" ht="39.75" customHeight="1">
      <c r="A303" s="258" t="s">
        <v>124</v>
      </c>
      <c r="B303" s="253"/>
      <c r="C303" s="253"/>
      <c r="D303" s="311">
        <f>(F173+F183)/12*4</f>
        <v>0</v>
      </c>
      <c r="E303" s="312"/>
      <c r="F303" s="309">
        <f>(G173+G183)/12*4</f>
        <v>0</v>
      </c>
      <c r="G303" s="310"/>
    </row>
    <row r="304" spans="1:7" ht="34.5" customHeight="1">
      <c r="A304" s="258" t="s">
        <v>125</v>
      </c>
      <c r="B304" s="253"/>
      <c r="C304" s="253"/>
      <c r="D304" s="311">
        <f>G204*4</f>
        <v>0</v>
      </c>
      <c r="E304" s="312"/>
      <c r="F304" s="309">
        <f>H204*4</f>
        <v>0</v>
      </c>
      <c r="G304" s="310"/>
    </row>
    <row r="305" spans="1:7" ht="30" customHeight="1">
      <c r="A305" s="258" t="s">
        <v>126</v>
      </c>
      <c r="B305" s="253"/>
      <c r="C305" s="253"/>
      <c r="D305" s="311">
        <f>(G212+G272)/12*4</f>
        <v>0</v>
      </c>
      <c r="E305" s="312"/>
      <c r="F305" s="309">
        <f>(H212+H272)/12*4</f>
        <v>0</v>
      </c>
      <c r="G305" s="310"/>
    </row>
    <row r="306" spans="1:7" ht="39.75" customHeight="1" thickBot="1">
      <c r="A306" s="258" t="s">
        <v>127</v>
      </c>
      <c r="B306" s="253"/>
      <c r="C306" s="253"/>
      <c r="D306" s="317">
        <f>G290/7*4</f>
        <v>0</v>
      </c>
      <c r="E306" s="318"/>
      <c r="F306" s="319">
        <f>H290/7*4</f>
        <v>0</v>
      </c>
      <c r="G306" s="320"/>
    </row>
    <row r="307" spans="1:7" ht="13.5" thickBot="1">
      <c r="A307" s="313" t="s">
        <v>14</v>
      </c>
      <c r="B307" s="314"/>
      <c r="C307" s="315"/>
      <c r="D307" s="307">
        <f>SUM(D301:E306)</f>
        <v>0</v>
      </c>
      <c r="E307" s="316"/>
      <c r="F307" s="307">
        <f>SUM(F301:G306)</f>
        <v>0</v>
      </c>
      <c r="G307" s="308"/>
    </row>
  </sheetData>
  <sheetProtection/>
  <mergeCells count="313">
    <mergeCell ref="A32:G32"/>
    <mergeCell ref="A20:G20"/>
    <mergeCell ref="A21:G21"/>
    <mergeCell ref="A23:G23"/>
    <mergeCell ref="B24:G24"/>
    <mergeCell ref="A25:G25"/>
    <mergeCell ref="B26:G26"/>
    <mergeCell ref="A11:G11"/>
    <mergeCell ref="A12:G12"/>
    <mergeCell ref="A13:G13"/>
    <mergeCell ref="A14:G14"/>
    <mergeCell ref="A16:G16"/>
    <mergeCell ref="A19:G19"/>
    <mergeCell ref="B230:B232"/>
    <mergeCell ref="F230:F232"/>
    <mergeCell ref="A236:A238"/>
    <mergeCell ref="B236:B238"/>
    <mergeCell ref="H254:H256"/>
    <mergeCell ref="A218:A220"/>
    <mergeCell ref="B218:B220"/>
    <mergeCell ref="F218:F220"/>
    <mergeCell ref="G218:G220"/>
    <mergeCell ref="H218:H220"/>
    <mergeCell ref="F221:F223"/>
    <mergeCell ref="A230:A232"/>
    <mergeCell ref="A221:A223"/>
    <mergeCell ref="B221:B223"/>
    <mergeCell ref="G221:G223"/>
    <mergeCell ref="D305:E305"/>
    <mergeCell ref="F303:G303"/>
    <mergeCell ref="D280:E280"/>
    <mergeCell ref="A303:C303"/>
    <mergeCell ref="A282:A285"/>
    <mergeCell ref="G230:G232"/>
    <mergeCell ref="G245:G247"/>
    <mergeCell ref="G236:G238"/>
    <mergeCell ref="F305:G305"/>
    <mergeCell ref="D304:E304"/>
    <mergeCell ref="D294:E294"/>
    <mergeCell ref="G233:G235"/>
    <mergeCell ref="F248:F250"/>
    <mergeCell ref="F251:F253"/>
    <mergeCell ref="A304:C304"/>
    <mergeCell ref="A305:C305"/>
    <mergeCell ref="F236:F238"/>
    <mergeCell ref="A233:A235"/>
    <mergeCell ref="B233:B235"/>
    <mergeCell ref="F233:F235"/>
    <mergeCell ref="F242:F244"/>
    <mergeCell ref="F245:F247"/>
    <mergeCell ref="B282:B285"/>
    <mergeCell ref="B294:C294"/>
    <mergeCell ref="H282:H285"/>
    <mergeCell ref="H286:H289"/>
    <mergeCell ref="A302:C302"/>
    <mergeCell ref="D301:E301"/>
    <mergeCell ref="D302:E302"/>
    <mergeCell ref="A300:C300"/>
    <mergeCell ref="D300:E300"/>
    <mergeCell ref="F282:F285"/>
    <mergeCell ref="G282:G285"/>
    <mergeCell ref="F301:G301"/>
    <mergeCell ref="F307:G307"/>
    <mergeCell ref="F304:G304"/>
    <mergeCell ref="A301:C301"/>
    <mergeCell ref="F302:G302"/>
    <mergeCell ref="D303:E303"/>
    <mergeCell ref="A307:C307"/>
    <mergeCell ref="D307:E307"/>
    <mergeCell ref="A306:C306"/>
    <mergeCell ref="D306:E306"/>
    <mergeCell ref="F306:G306"/>
    <mergeCell ref="B263:B265"/>
    <mergeCell ref="F263:F265"/>
    <mergeCell ref="A294:A295"/>
    <mergeCell ref="A290:F290"/>
    <mergeCell ref="G286:G289"/>
    <mergeCell ref="A286:A289"/>
    <mergeCell ref="B286:B289"/>
    <mergeCell ref="F286:F289"/>
    <mergeCell ref="H263:H265"/>
    <mergeCell ref="H251:H253"/>
    <mergeCell ref="H257:H259"/>
    <mergeCell ref="A280:A281"/>
    <mergeCell ref="B280:B281"/>
    <mergeCell ref="F280:F281"/>
    <mergeCell ref="G280:G281"/>
    <mergeCell ref="C280:C281"/>
    <mergeCell ref="A272:F272"/>
    <mergeCell ref="A263:A265"/>
    <mergeCell ref="H236:H238"/>
    <mergeCell ref="H245:H247"/>
    <mergeCell ref="B239:B241"/>
    <mergeCell ref="H216:H217"/>
    <mergeCell ref="H280:H281"/>
    <mergeCell ref="H269:H271"/>
    <mergeCell ref="H266:H268"/>
    <mergeCell ref="H221:H223"/>
    <mergeCell ref="H224:H226"/>
    <mergeCell ref="H260:H262"/>
    <mergeCell ref="F266:F268"/>
    <mergeCell ref="F257:F259"/>
    <mergeCell ref="A257:A259"/>
    <mergeCell ref="A242:A244"/>
    <mergeCell ref="H227:H229"/>
    <mergeCell ref="H239:H241"/>
    <mergeCell ref="H248:H250"/>
    <mergeCell ref="H242:H244"/>
    <mergeCell ref="H230:H232"/>
    <mergeCell ref="H233:H235"/>
    <mergeCell ref="A245:A247"/>
    <mergeCell ref="B245:B247"/>
    <mergeCell ref="B254:B256"/>
    <mergeCell ref="A251:A253"/>
    <mergeCell ref="G269:G271"/>
    <mergeCell ref="G266:G268"/>
    <mergeCell ref="B269:B271"/>
    <mergeCell ref="A269:A271"/>
    <mergeCell ref="A266:A268"/>
    <mergeCell ref="F269:F271"/>
    <mergeCell ref="G248:G250"/>
    <mergeCell ref="G260:G262"/>
    <mergeCell ref="B257:B259"/>
    <mergeCell ref="G257:G259"/>
    <mergeCell ref="B251:B253"/>
    <mergeCell ref="G239:G241"/>
    <mergeCell ref="G251:G253"/>
    <mergeCell ref="B242:B244"/>
    <mergeCell ref="B248:B250"/>
    <mergeCell ref="G254:G256"/>
    <mergeCell ref="A212:C212"/>
    <mergeCell ref="D212:F212"/>
    <mergeCell ref="B216:B217"/>
    <mergeCell ref="F216:F217"/>
    <mergeCell ref="C216:E216"/>
    <mergeCell ref="A216:A217"/>
    <mergeCell ref="A227:A229"/>
    <mergeCell ref="B227:B229"/>
    <mergeCell ref="F227:F229"/>
    <mergeCell ref="A254:A256"/>
    <mergeCell ref="A260:A262"/>
    <mergeCell ref="B260:B262"/>
    <mergeCell ref="A239:A241"/>
    <mergeCell ref="F254:F256"/>
    <mergeCell ref="F239:F241"/>
    <mergeCell ref="A248:A250"/>
    <mergeCell ref="G216:G217"/>
    <mergeCell ref="A224:A226"/>
    <mergeCell ref="B224:B226"/>
    <mergeCell ref="F224:F226"/>
    <mergeCell ref="G224:G226"/>
    <mergeCell ref="B266:B268"/>
    <mergeCell ref="G263:G265"/>
    <mergeCell ref="G242:G244"/>
    <mergeCell ref="G227:G229"/>
    <mergeCell ref="F260:F262"/>
    <mergeCell ref="A201:G201"/>
    <mergeCell ref="A202:F202"/>
    <mergeCell ref="A299:G299"/>
    <mergeCell ref="F300:G300"/>
    <mergeCell ref="H202:H203"/>
    <mergeCell ref="A210:F210"/>
    <mergeCell ref="G210:G211"/>
    <mergeCell ref="A206:G206"/>
    <mergeCell ref="A209:G209"/>
    <mergeCell ref="A207:G207"/>
    <mergeCell ref="H210:H211"/>
    <mergeCell ref="D211:F211"/>
    <mergeCell ref="D203:F203"/>
    <mergeCell ref="D204:F204"/>
    <mergeCell ref="A204:C204"/>
    <mergeCell ref="A203:C203"/>
    <mergeCell ref="G202:G203"/>
    <mergeCell ref="A211:C211"/>
    <mergeCell ref="A165:A166"/>
    <mergeCell ref="A198:G198"/>
    <mergeCell ref="G179:G180"/>
    <mergeCell ref="A179:A180"/>
    <mergeCell ref="B179:B180"/>
    <mergeCell ref="F179:F180"/>
    <mergeCell ref="D187:E187"/>
    <mergeCell ref="A187:A188"/>
    <mergeCell ref="B187:C187"/>
    <mergeCell ref="A185:H185"/>
    <mergeCell ref="A170:A172"/>
    <mergeCell ref="A173:E173"/>
    <mergeCell ref="A177:A178"/>
    <mergeCell ref="C177:E177"/>
    <mergeCell ref="A167:A169"/>
    <mergeCell ref="G165:G166"/>
    <mergeCell ref="F165:F166"/>
    <mergeCell ref="G177:G178"/>
    <mergeCell ref="G170:G172"/>
    <mergeCell ref="G167:G169"/>
    <mergeCell ref="B96:C96"/>
    <mergeCell ref="F63:F67"/>
    <mergeCell ref="B181:B182"/>
    <mergeCell ref="B177:B178"/>
    <mergeCell ref="B167:B169"/>
    <mergeCell ref="B170:B172"/>
    <mergeCell ref="F167:F169"/>
    <mergeCell ref="F170:F172"/>
    <mergeCell ref="F177:F178"/>
    <mergeCell ref="H88:H89"/>
    <mergeCell ref="G68:G72"/>
    <mergeCell ref="A183:E183"/>
    <mergeCell ref="A181:A182"/>
    <mergeCell ref="H51:H52"/>
    <mergeCell ref="H53:H57"/>
    <mergeCell ref="H58:H62"/>
    <mergeCell ref="H63:H67"/>
    <mergeCell ref="H68:H72"/>
    <mergeCell ref="H73:H77"/>
    <mergeCell ref="B63:B67"/>
    <mergeCell ref="B73:B77"/>
    <mergeCell ref="B68:B72"/>
    <mergeCell ref="F68:F72"/>
    <mergeCell ref="A96:A97"/>
    <mergeCell ref="A94:H94"/>
    <mergeCell ref="A90:C90"/>
    <mergeCell ref="A88:C89"/>
    <mergeCell ref="A91:C91"/>
    <mergeCell ref="G73:G77"/>
    <mergeCell ref="G88:G89"/>
    <mergeCell ref="F88:F89"/>
    <mergeCell ref="D96:E96"/>
    <mergeCell ref="A92:F92"/>
    <mergeCell ref="D88:E88"/>
    <mergeCell ref="B58:B62"/>
    <mergeCell ref="A73:A77"/>
    <mergeCell ref="A68:A72"/>
    <mergeCell ref="A58:A62"/>
    <mergeCell ref="A63:A67"/>
    <mergeCell ref="A119:A122"/>
    <mergeCell ref="A115:A118"/>
    <mergeCell ref="C105:D105"/>
    <mergeCell ref="A103:H103"/>
    <mergeCell ref="A105:A106"/>
    <mergeCell ref="B105:B106"/>
    <mergeCell ref="A107:A110"/>
    <mergeCell ref="A111:A114"/>
    <mergeCell ref="H129:H130"/>
    <mergeCell ref="A134:F134"/>
    <mergeCell ref="E129:E130"/>
    <mergeCell ref="B129:B130"/>
    <mergeCell ref="C129:D129"/>
    <mergeCell ref="A129:A130"/>
    <mergeCell ref="G129:G130"/>
    <mergeCell ref="F129:F130"/>
    <mergeCell ref="H140:H142"/>
    <mergeCell ref="D141:E141"/>
    <mergeCell ref="F138:F139"/>
    <mergeCell ref="F140:F142"/>
    <mergeCell ref="A142:B142"/>
    <mergeCell ref="D142:E142"/>
    <mergeCell ref="A140:B140"/>
    <mergeCell ref="A138:E138"/>
    <mergeCell ref="A141:B141"/>
    <mergeCell ref="D145:E145"/>
    <mergeCell ref="G58:G62"/>
    <mergeCell ref="F58:F62"/>
    <mergeCell ref="D139:E139"/>
    <mergeCell ref="D140:E140"/>
    <mergeCell ref="G140:G142"/>
    <mergeCell ref="G138:G139"/>
    <mergeCell ref="F73:F77"/>
    <mergeCell ref="A78:F78"/>
    <mergeCell ref="G63:G67"/>
    <mergeCell ref="A145:B145"/>
    <mergeCell ref="H146:H148"/>
    <mergeCell ref="A161:G161"/>
    <mergeCell ref="A139:B139"/>
    <mergeCell ref="H138:H139"/>
    <mergeCell ref="A144:E144"/>
    <mergeCell ref="F144:F145"/>
    <mergeCell ref="G144:G145"/>
    <mergeCell ref="H144:H145"/>
    <mergeCell ref="A147:B147"/>
    <mergeCell ref="A162:G162"/>
    <mergeCell ref="A146:B146"/>
    <mergeCell ref="D146:E146"/>
    <mergeCell ref="F146:F148"/>
    <mergeCell ref="G146:G148"/>
    <mergeCell ref="A148:B148"/>
    <mergeCell ref="D148:E148"/>
    <mergeCell ref="D147:E147"/>
    <mergeCell ref="F51:F52"/>
    <mergeCell ref="A51:A52"/>
    <mergeCell ref="B51:B52"/>
    <mergeCell ref="A53:A57"/>
    <mergeCell ref="A47:G47"/>
    <mergeCell ref="A49:H49"/>
    <mergeCell ref="B53:B57"/>
    <mergeCell ref="A86:H86"/>
    <mergeCell ref="A48:H48"/>
    <mergeCell ref="A126:H126"/>
    <mergeCell ref="A127:H127"/>
    <mergeCell ref="A136:H136"/>
    <mergeCell ref="G53:G57"/>
    <mergeCell ref="F53:F57"/>
    <mergeCell ref="G51:G52"/>
    <mergeCell ref="C51:C52"/>
    <mergeCell ref="D51:E51"/>
    <mergeCell ref="A163:H163"/>
    <mergeCell ref="A175:H175"/>
    <mergeCell ref="A200:H200"/>
    <mergeCell ref="A208:H208"/>
    <mergeCell ref="A214:H214"/>
    <mergeCell ref="A279:H279"/>
    <mergeCell ref="G181:G182"/>
    <mergeCell ref="F181:F182"/>
    <mergeCell ref="C165:E165"/>
    <mergeCell ref="B165:B166"/>
  </mergeCells>
  <printOptions/>
  <pageMargins left="0.25" right="0.25" top="0.75" bottom="0.75" header="0.3" footer="0.3"/>
  <pageSetup horizontalDpi="600" verticalDpi="600" orientation="landscape" paperSize="9" scale="80" r:id="rId1"/>
  <headerFooter alignWithMargins="0">
    <oddHeader>&amp;RPříloha č.1 ke smlouvě č. 
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Litvínov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Soukupová</dc:creator>
  <cp:keywords/>
  <dc:description/>
  <cp:lastModifiedBy>Hoffmannova Hana</cp:lastModifiedBy>
  <cp:lastPrinted>2014-06-10T06:43:50Z</cp:lastPrinted>
  <dcterms:created xsi:type="dcterms:W3CDTF">2011-03-29T12:41:02Z</dcterms:created>
  <dcterms:modified xsi:type="dcterms:W3CDTF">2014-06-10T06:44:03Z</dcterms:modified>
  <cp:category/>
  <cp:version/>
  <cp:contentType/>
  <cp:contentStatus/>
</cp:coreProperties>
</file>