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11580" activeTab="1"/>
  </bookViews>
  <sheets>
    <sheet name="Rekapitulace+" sheetId="1" r:id="rId1"/>
    <sheet name="Soupis položek+" sheetId="2" r:id="rId2"/>
  </sheets>
  <definedNames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<sst xmlns="http://schemas.openxmlformats.org/spreadsheetml/2006/main" count="456" uniqueCount="137">
  <si>
    <t>DE</t>
  </si>
  <si>
    <t>Rozvaděč R-kuchyně             ozn.R-kuch</t>
  </si>
  <si>
    <t>ks</t>
  </si>
  <si>
    <t>S</t>
  </si>
  <si>
    <t>*</t>
  </si>
  <si>
    <t>Rozvaděč R-výdejna 2.NP        ozn.R-výde</t>
  </si>
  <si>
    <t>elektromagnet na vstupní dveře</t>
  </si>
  <si>
    <t>svit."A" LED přisazené prachotěs 68W,10200lm,IP54</t>
  </si>
  <si>
    <t>Z</t>
  </si>
  <si>
    <t>svit."B" LED přisazené prachotěs 53W,7700lm,IP54</t>
  </si>
  <si>
    <t>svit."C" LED přisazené 58W,7200lm,AL matná mřížka</t>
  </si>
  <si>
    <t>ME</t>
  </si>
  <si>
    <t>jistič LTN-25B-3 3pól/ch.B/ 25A/10kA</t>
  </si>
  <si>
    <t>jistič LTN-50B-3 3pól/ch.B/ 50A/10kA</t>
  </si>
  <si>
    <t>jistič LTN-16B-3 3pól/ch.B/ 16A/10kA</t>
  </si>
  <si>
    <t>jistič LTN-16C-3 3pól/ch.C/ 16A/10kA</t>
  </si>
  <si>
    <t>ochranná přípojnice</t>
  </si>
  <si>
    <t>vačkový spínač ve skříňce do 25A/3fázový</t>
  </si>
  <si>
    <t>zásuvka 16A/250Vstř design Tango IP44 clonky</t>
  </si>
  <si>
    <t>zásuvka nástěnná 5pól/16A/400V/IP44</t>
  </si>
  <si>
    <t>spínač 10A/250Vstř design TANGO řaz.1</t>
  </si>
  <si>
    <t>krabice univerzální/přístrojová KU68-1901</t>
  </si>
  <si>
    <t>krabice univerz/rozvodka KU68-1903 vč.KO68 +S66</t>
  </si>
  <si>
    <t>roura korugovaná FLEX KF09040 pr.40/32mm</t>
  </si>
  <si>
    <t>m</t>
  </si>
  <si>
    <t>lišta vkládací LV 18x13</t>
  </si>
  <si>
    <t>lišta vkládací LV 24x22</t>
  </si>
  <si>
    <t>lišta vkládací LHD 40x40</t>
  </si>
  <si>
    <t>vodič CYY 10</t>
  </si>
  <si>
    <t>vodič CYY 6</t>
  </si>
  <si>
    <t>kabel CYKY 4x16</t>
  </si>
  <si>
    <t>kabel CYKY 5x4</t>
  </si>
  <si>
    <t>kabel CYKY 5x2,5</t>
  </si>
  <si>
    <t>kabel CYKY 3x2,5</t>
  </si>
  <si>
    <t>šňůra CGSG 5x2,5</t>
  </si>
  <si>
    <t>šňůra CGTG 5x4</t>
  </si>
  <si>
    <t>kabel U/UTP Cat.6 4x2xAWG23 LSOH plášť modrý</t>
  </si>
  <si>
    <t>CE</t>
  </si>
  <si>
    <t>jistič vč.zapojení 3pól/25A</t>
  </si>
  <si>
    <t>jistič vč.zapojení 3pól/63A</t>
  </si>
  <si>
    <t>signalizace WC invalidé</t>
  </si>
  <si>
    <t>přístupový systém na čip DALLAS</t>
  </si>
  <si>
    <t>montáž intercomu (videohlásky)</t>
  </si>
  <si>
    <t>elektromagnet - vstupní dveře</t>
  </si>
  <si>
    <t>vypínač vačkový v krytu vč.zapoj.</t>
  </si>
  <si>
    <t>zásuvka domovní zapuštěná vč.zapojení průběžně</t>
  </si>
  <si>
    <t>zásuvka/přívodka průmyslová vč.zapojení 3P+N+Z/16A</t>
  </si>
  <si>
    <t>spínač zapuštěný vč.zapojení 1pólový/řazení 1</t>
  </si>
  <si>
    <t>IP kamera</t>
  </si>
  <si>
    <t>svítidlo zářivkové průmyslové stropní/1 zdroj</t>
  </si>
  <si>
    <t>krabice přístrojová bez zapojení</t>
  </si>
  <si>
    <t>krabicová rozvodka vč.svorkovn.a zapojení(-KR68)</t>
  </si>
  <si>
    <t>trubka plast volně uložená do pr.50mm</t>
  </si>
  <si>
    <t>minilišta vkládací pevně uložená do š.20mm</t>
  </si>
  <si>
    <t>lišta vkládací úplná pevně uložená do š.40mm</t>
  </si>
  <si>
    <t>vodič Cu(-CY,CYA) pevně uložený do 1x35</t>
  </si>
  <si>
    <t>kabel Cu(-1kV CYKY) pevně uložený do 3x35/4x25</t>
  </si>
  <si>
    <t>kabel(-CYKY) pevně uložený do 5x6/7x4/12x1,5</t>
  </si>
  <si>
    <t>kabel(-CYKY) pevně uložený do 3x6/4x4/7x2,5</t>
  </si>
  <si>
    <t>šňůra těžká pevně uložená do 3x4/5x2,5/7x1,5</t>
  </si>
  <si>
    <t>šňůra těžká pevně uložená do 4x6/5x4/7x2,5/12x1,5</t>
  </si>
  <si>
    <t>vodič/kabel v trubce jednotková hmotnost do 0,4kg</t>
  </si>
  <si>
    <t>CD</t>
  </si>
  <si>
    <t>demontáže</t>
  </si>
  <si>
    <t>hod</t>
  </si>
  <si>
    <t>ON</t>
  </si>
  <si>
    <t>poplatek za recyklaci svítidla</t>
  </si>
  <si>
    <t>vysekání rýhy/zeď cihla/ hl.do 30mm/š.do 70mm</t>
  </si>
  <si>
    <t>úprava stávajících rozvodů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</si>
  <si>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</si>
  <si>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</si>
  <si>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</si>
  <si>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</si>
  <si>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</si>
  <si>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</si>
  <si>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</si>
  <si>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</si>
  <si>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</si>
  <si>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</si>
  <si>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</si>
  <si>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</si>
  <si>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</si>
  <si>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ozn.stavby:</t>
  </si>
  <si>
    <t>název akce: Stavební úpravy MŠ čAPKOVA Č.P.2035, Litvínov</t>
  </si>
  <si>
    <t>objekt: Elektroinstalace</t>
  </si>
  <si>
    <t>Dodávky zařízení</t>
  </si>
  <si>
    <t>součet</t>
  </si>
  <si>
    <t>Materiál elektromontážní</t>
  </si>
  <si>
    <t>Elektromontáže</t>
  </si>
  <si>
    <t>Demontáže</t>
  </si>
  <si>
    <t>Ostatní náklady</t>
  </si>
  <si>
    <t>Soupis položek</t>
  </si>
  <si>
    <t>Datum: 19.02.2019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</si>
  <si>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</si>
  <si>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</si>
  <si>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</si>
  <si>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</si>
  <si>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</si>
  <si>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</si>
  <si>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</si>
  <si>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</si>
  <si>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</si>
  <si>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</si>
  <si>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</si>
  <si>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</si>
  <si>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</si>
  <si>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</si>
  <si>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</si>
  <si>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</si>
  <si>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</si>
  <si>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kompletační činnost</t>
  </si>
  <si>
    <t>revize</t>
  </si>
  <si>
    <t>NÁKLADY hl.XI celkem</t>
  </si>
  <si>
    <t>cena bez DPH</t>
  </si>
  <si>
    <t>DPH základní sazba</t>
  </si>
  <si>
    <t>CENA vč.DPH (Kč)</t>
  </si>
  <si>
    <t>cena/mj.</t>
  </si>
  <si>
    <t>Rozpis rozvaděče R-kuch</t>
  </si>
  <si>
    <t>skříň 72M/950x300x161mm/IP44 zapuštěná</t>
  </si>
  <si>
    <t>sběrnice hřebenová S3L-160-10mm2 3x3vývod kolíky</t>
  </si>
  <si>
    <t>sběrnice hřebenová S3L-210-10mm2 3x4vývod kolíky</t>
  </si>
  <si>
    <t>vypínač MSO-63-3 63A/AC250V/3pol na lištu</t>
  </si>
  <si>
    <t>svodič 3pól SVC-350-3-MZ 350V/20kA typ2</t>
  </si>
  <si>
    <t>jistič LTN-10B-1 1pól/ch.B/ 10A/10kA</t>
  </si>
  <si>
    <t>jistič LTN-16B-1 1pól/ch.B/ 16A/10kA</t>
  </si>
  <si>
    <t>jistič LTN-20B-3 3pól/ch.B/ 20A/10kA</t>
  </si>
  <si>
    <t>proud chránič+jistič 2p/1+N OLE-16B-N1-030AC</t>
  </si>
  <si>
    <t>podružný materiál</t>
  </si>
  <si>
    <t>montáž rozvaděče</t>
  </si>
  <si>
    <t>revize rozvaděče</t>
  </si>
  <si>
    <t>Rozpis rozvaděče R-výde</t>
  </si>
  <si>
    <t>skříň plast do63A 3x18M/IP41 zapuštěná</t>
  </si>
  <si>
    <t>vypínač MSO-32-3 32A/AC250V/3pol na lištu</t>
  </si>
  <si>
    <t>signalizace WC invalidé-signální tlačítko,signálka,resetovací tlačítko,kontrolní modul,transformátor</t>
  </si>
  <si>
    <t>sestava pro jedny dveře na čipy DALLAS (ŘJ,50xčip,WEB server,ETHERNET,časování)</t>
  </si>
  <si>
    <t>videohláska u vstupních dveří + 5xvnitřní videohláska, zdroj - komplet</t>
  </si>
  <si>
    <t>IP kamera+NVR+HDD 1TB+injektor IR přísvit,1MPIX.PoE,držák,licence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</si>
</sst>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  <numFmt numFmtId="173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167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/>
    </xf>
    <xf numFmtId="167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169" fontId="41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167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70" fontId="39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6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70" fontId="41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0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0" fontId="39" fillId="0" borderId="21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170" fontId="40" fillId="33" borderId="17" xfId="0" applyNumberFormat="1" applyFont="1" applyFill="1" applyBorder="1" applyAlignment="1">
      <alignment/>
    </xf>
    <xf numFmtId="0" fontId="41" fillId="0" borderId="22" xfId="0" applyFont="1" applyBorder="1" applyAlignment="1">
      <alignment/>
    </xf>
    <xf numFmtId="170" fontId="41" fillId="0" borderId="23" xfId="0" applyNumberFormat="1" applyFont="1" applyBorder="1" applyAlignment="1">
      <alignment/>
    </xf>
    <xf numFmtId="0" fontId="40" fillId="33" borderId="24" xfId="0" applyFont="1" applyFill="1" applyBorder="1" applyAlignment="1">
      <alignment/>
    </xf>
    <xf numFmtId="167" fontId="40" fillId="33" borderId="25" xfId="0" applyNumberFormat="1" applyFont="1" applyFill="1" applyBorder="1" applyAlignment="1">
      <alignment/>
    </xf>
    <xf numFmtId="0" fontId="40" fillId="33" borderId="25" xfId="0" applyFont="1" applyFill="1" applyBorder="1" applyAlignment="1">
      <alignment/>
    </xf>
    <xf numFmtId="2" fontId="40" fillId="33" borderId="25" xfId="0" applyNumberFormat="1" applyFont="1" applyFill="1" applyBorder="1" applyAlignment="1">
      <alignment/>
    </xf>
    <xf numFmtId="169" fontId="40" fillId="33" borderId="25" xfId="0" applyNumberFormat="1" applyFont="1" applyFill="1" applyBorder="1" applyAlignment="1">
      <alignment/>
    </xf>
    <xf numFmtId="170" fontId="40" fillId="33" borderId="26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1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41" fillId="0" borderId="27" xfId="0" applyFont="1" applyBorder="1" applyAlignment="1">
      <alignment/>
    </xf>
    <xf numFmtId="2" fontId="41" fillId="0" borderId="27" xfId="0" applyNumberFormat="1" applyFont="1" applyBorder="1" applyAlignment="1">
      <alignment/>
    </xf>
    <xf numFmtId="0" fontId="42" fillId="33" borderId="28" xfId="0" applyFont="1" applyFill="1" applyBorder="1" applyAlignment="1">
      <alignment vertical="center"/>
    </xf>
    <xf numFmtId="0" fontId="42" fillId="33" borderId="27" xfId="0" applyFont="1" applyFill="1" applyBorder="1" applyAlignment="1">
      <alignment vertical="center"/>
    </xf>
    <xf numFmtId="2" fontId="42" fillId="33" borderId="27" xfId="0" applyNumberFormat="1" applyFont="1" applyFill="1" applyBorder="1" applyAlignment="1">
      <alignment vertical="center"/>
    </xf>
    <xf numFmtId="171" fontId="42" fillId="33" borderId="27" xfId="0" applyNumberFormat="1" applyFont="1" applyFill="1" applyBorder="1" applyAlignment="1">
      <alignment vertical="center"/>
    </xf>
    <xf numFmtId="172" fontId="42" fillId="33" borderId="29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1" fontId="43" fillId="0" borderId="13" xfId="0" applyNumberFormat="1" applyFont="1" applyBorder="1" applyAlignment="1">
      <alignment horizontal="right"/>
    </xf>
    <xf numFmtId="172" fontId="43" fillId="0" borderId="15" xfId="0" applyNumberFormat="1" applyFont="1" applyBorder="1" applyAlignment="1">
      <alignment horizontal="right"/>
    </xf>
    <xf numFmtId="0" fontId="43" fillId="0" borderId="18" xfId="0" applyFont="1" applyBorder="1" applyAlignment="1">
      <alignment/>
    </xf>
    <xf numFmtId="49" fontId="43" fillId="0" borderId="3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31" xfId="0" applyFont="1" applyBorder="1" applyAlignment="1">
      <alignment/>
    </xf>
    <xf numFmtId="49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0" fontId="43" fillId="33" borderId="28" xfId="0" applyFont="1" applyFill="1" applyBorder="1" applyAlignment="1">
      <alignment/>
    </xf>
    <xf numFmtId="49" fontId="43" fillId="33" borderId="27" xfId="0" applyNumberFormat="1" applyFont="1" applyFill="1" applyBorder="1" applyAlignment="1">
      <alignment/>
    </xf>
    <xf numFmtId="2" fontId="43" fillId="33" borderId="27" xfId="0" applyNumberFormat="1" applyFont="1" applyFill="1" applyBorder="1" applyAlignment="1">
      <alignment/>
    </xf>
    <xf numFmtId="0" fontId="43" fillId="0" borderId="34" xfId="0" applyFont="1" applyBorder="1" applyAlignment="1">
      <alignment/>
    </xf>
    <xf numFmtId="49" fontId="43" fillId="0" borderId="12" xfId="0" applyNumberFormat="1" applyFont="1" applyBorder="1" applyAlignment="1">
      <alignment/>
    </xf>
    <xf numFmtId="2" fontId="43" fillId="0" borderId="35" xfId="0" applyNumberFormat="1" applyFont="1" applyBorder="1" applyAlignment="1">
      <alignment/>
    </xf>
    <xf numFmtId="0" fontId="41" fillId="0" borderId="36" xfId="0" applyFont="1" applyBorder="1" applyAlignment="1">
      <alignment/>
    </xf>
    <xf numFmtId="49" fontId="41" fillId="0" borderId="37" xfId="0" applyNumberFormat="1" applyFont="1" applyBorder="1" applyAlignment="1">
      <alignment/>
    </xf>
    <xf numFmtId="2" fontId="41" fillId="0" borderId="37" xfId="0" applyNumberFormat="1" applyFont="1" applyBorder="1" applyAlignment="1">
      <alignment/>
    </xf>
    <xf numFmtId="171" fontId="39" fillId="0" borderId="0" xfId="0" applyNumberFormat="1" applyFont="1" applyAlignment="1">
      <alignment/>
    </xf>
    <xf numFmtId="173" fontId="43" fillId="0" borderId="10" xfId="0" applyNumberFormat="1" applyFont="1" applyBorder="1" applyAlignment="1">
      <alignment/>
    </xf>
    <xf numFmtId="173" fontId="43" fillId="0" borderId="19" xfId="0" applyNumberFormat="1" applyFont="1" applyBorder="1" applyAlignment="1">
      <alignment/>
    </xf>
    <xf numFmtId="173" fontId="43" fillId="0" borderId="33" xfId="0" applyNumberFormat="1" applyFont="1" applyBorder="1" applyAlignment="1">
      <alignment/>
    </xf>
    <xf numFmtId="173" fontId="43" fillId="0" borderId="38" xfId="0" applyNumberFormat="1" applyFont="1" applyBorder="1" applyAlignment="1">
      <alignment/>
    </xf>
    <xf numFmtId="173" fontId="43" fillId="33" borderId="27" xfId="0" applyNumberFormat="1" applyFont="1" applyFill="1" applyBorder="1" applyAlignment="1">
      <alignment/>
    </xf>
    <xf numFmtId="173" fontId="43" fillId="33" borderId="29" xfId="0" applyNumberFormat="1" applyFont="1" applyFill="1" applyBorder="1" applyAlignment="1">
      <alignment/>
    </xf>
    <xf numFmtId="173" fontId="43" fillId="0" borderId="35" xfId="0" applyNumberFormat="1" applyFont="1" applyBorder="1" applyAlignment="1">
      <alignment/>
    </xf>
    <xf numFmtId="173" fontId="43" fillId="0" borderId="39" xfId="0" applyNumberFormat="1" applyFont="1" applyBorder="1" applyAlignment="1">
      <alignment/>
    </xf>
    <xf numFmtId="173" fontId="41" fillId="0" borderId="37" xfId="0" applyNumberFormat="1" applyFont="1" applyBorder="1" applyAlignment="1">
      <alignment/>
    </xf>
    <xf numFmtId="173" fontId="41" fillId="0" borderId="40" xfId="0" applyNumberFormat="1" applyFont="1" applyBorder="1" applyAlignment="1">
      <alignment/>
    </xf>
    <xf numFmtId="173" fontId="39" fillId="0" borderId="10" xfId="0" applyNumberFormat="1" applyFont="1" applyBorder="1" applyAlignment="1">
      <alignment/>
    </xf>
    <xf numFmtId="173" fontId="39" fillId="0" borderId="11" xfId="0" applyNumberFormat="1" applyFont="1" applyBorder="1" applyAlignment="1">
      <alignment/>
    </xf>
    <xf numFmtId="173" fontId="40" fillId="33" borderId="0" xfId="0" applyNumberFormat="1" applyFont="1" applyFill="1" applyBorder="1" applyAlignment="1">
      <alignment/>
    </xf>
    <xf numFmtId="173" fontId="41" fillId="0" borderId="12" xfId="0" applyNumberFormat="1" applyFont="1" applyBorder="1" applyAlignment="1">
      <alignment/>
    </xf>
    <xf numFmtId="173" fontId="40" fillId="33" borderId="25" xfId="0" applyNumberFormat="1" applyFont="1" applyFill="1" applyBorder="1" applyAlignment="1">
      <alignment/>
    </xf>
    <xf numFmtId="170" fontId="39" fillId="0" borderId="13" xfId="0" applyNumberFormat="1" applyFont="1" applyBorder="1" applyAlignment="1">
      <alignment/>
    </xf>
    <xf numFmtId="0" fontId="41" fillId="0" borderId="28" xfId="0" applyFont="1" applyBorder="1" applyAlignment="1">
      <alignment/>
    </xf>
    <xf numFmtId="167" fontId="41" fillId="0" borderId="27" xfId="0" applyNumberFormat="1" applyFont="1" applyBorder="1" applyAlignment="1">
      <alignment/>
    </xf>
    <xf numFmtId="168" fontId="41" fillId="0" borderId="27" xfId="0" applyNumberFormat="1" applyFont="1" applyBorder="1" applyAlignment="1">
      <alignment/>
    </xf>
    <xf numFmtId="169" fontId="41" fillId="0" borderId="27" xfId="0" applyNumberFormat="1" applyFont="1" applyBorder="1" applyAlignment="1">
      <alignment/>
    </xf>
    <xf numFmtId="170" fontId="41" fillId="0" borderId="29" xfId="0" applyNumberFormat="1" applyFont="1" applyBorder="1" applyAlignment="1">
      <alignment/>
    </xf>
    <xf numFmtId="49" fontId="39" fillId="0" borderId="10" xfId="0" applyNumberFormat="1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100" customWidth="1"/>
    <col min="6" max="6" width="16.7109375" style="72" customWidth="1"/>
    <col min="7" max="8" width="0" style="1" hidden="1" customWidth="1"/>
    <col min="9" max="16384" width="9.140625" style="1" customWidth="1"/>
  </cols>
  <sheetData>
    <row r="3" spans="1:7" ht="15.75">
      <c r="A3" s="68"/>
      <c r="B3" s="13" t="s">
        <v>82</v>
      </c>
      <c r="C3" s="13"/>
      <c r="D3" s="69"/>
      <c r="E3" s="70"/>
      <c r="F3" s="71"/>
      <c r="G3" s="68"/>
    </row>
    <row r="4" spans="1:7" ht="15.75">
      <c r="A4" s="68"/>
      <c r="B4" s="13" t="s">
        <v>83</v>
      </c>
      <c r="C4" s="13"/>
      <c r="D4" s="69"/>
      <c r="E4" s="70"/>
      <c r="F4" s="71"/>
      <c r="G4" s="68"/>
    </row>
    <row r="5" spans="1:7" ht="15.75">
      <c r="A5" s="68"/>
      <c r="B5" s="13" t="s">
        <v>84</v>
      </c>
      <c r="C5" s="13"/>
      <c r="D5" s="69"/>
      <c r="E5" s="70"/>
      <c r="F5" s="71"/>
      <c r="G5" s="68"/>
    </row>
    <row r="6" spans="1:7" ht="16.5" thickBot="1">
      <c r="A6" s="68"/>
      <c r="B6" s="13"/>
      <c r="C6" s="13"/>
      <c r="D6" s="69"/>
      <c r="E6" s="70"/>
      <c r="F6" s="71"/>
      <c r="G6" s="68"/>
    </row>
    <row r="7" spans="1:6" s="12" customFormat="1" ht="33.75" customHeight="1" thickBot="1">
      <c r="A7" s="75" t="s">
        <v>94</v>
      </c>
      <c r="B7" s="76"/>
      <c r="C7" s="76"/>
      <c r="D7" s="77"/>
      <c r="E7" s="78"/>
      <c r="F7" s="79"/>
    </row>
    <row r="8" spans="1:6" ht="16.5" thickBot="1">
      <c r="A8" s="80" t="s">
        <v>69</v>
      </c>
      <c r="B8" s="81"/>
      <c r="C8" s="81"/>
      <c r="D8" s="82" t="s">
        <v>95</v>
      </c>
      <c r="E8" s="83" t="s">
        <v>96</v>
      </c>
      <c r="F8" s="84" t="s">
        <v>97</v>
      </c>
    </row>
    <row r="9" spans="1:8" ht="15.75">
      <c r="A9" s="85">
        <v>1</v>
      </c>
      <c r="B9" s="86" t="s">
        <v>98</v>
      </c>
      <c r="C9" s="86"/>
      <c r="D9" s="87"/>
      <c r="E9" s="101"/>
      <c r="F9" s="102">
        <f>'Soupis položek+'!G20</f>
        <v>0</v>
      </c>
      <c r="H9" s="1">
        <v>9</v>
      </c>
    </row>
    <row r="10" spans="1:8" ht="15.75">
      <c r="A10" s="85">
        <v>2</v>
      </c>
      <c r="B10" s="86" t="s">
        <v>99</v>
      </c>
      <c r="C10" s="86"/>
      <c r="D10" s="87">
        <v>3.6</v>
      </c>
      <c r="E10" s="101">
        <f>SUM(F9:F9)</f>
        <v>0</v>
      </c>
      <c r="F10" s="102">
        <f>D10*E10/100</f>
        <v>0</v>
      </c>
      <c r="H10" s="1">
        <v>10</v>
      </c>
    </row>
    <row r="11" spans="1:8" ht="15.75">
      <c r="A11" s="85">
        <v>3</v>
      </c>
      <c r="B11" s="86" t="s">
        <v>100</v>
      </c>
      <c r="C11" s="86"/>
      <c r="D11" s="87">
        <v>1</v>
      </c>
      <c r="E11" s="101">
        <f>SUM(F9:F9)</f>
        <v>0</v>
      </c>
      <c r="F11" s="102">
        <f>D11*E11/100</f>
        <v>0</v>
      </c>
      <c r="H11" s="1">
        <v>12</v>
      </c>
    </row>
    <row r="12" spans="1:8" ht="15.75">
      <c r="A12" s="85">
        <v>4</v>
      </c>
      <c r="B12" s="86" t="s">
        <v>101</v>
      </c>
      <c r="C12" s="86"/>
      <c r="D12" s="87"/>
      <c r="E12" s="101"/>
      <c r="F12" s="102">
        <f>'Soupis položek+'!G46</f>
        <v>0</v>
      </c>
      <c r="H12" s="1">
        <v>13</v>
      </c>
    </row>
    <row r="13" spans="1:8" ht="15.75">
      <c r="A13" s="85">
        <v>5</v>
      </c>
      <c r="B13" s="86" t="s">
        <v>102</v>
      </c>
      <c r="C13" s="86"/>
      <c r="D13" s="87">
        <v>5</v>
      </c>
      <c r="E13" s="101">
        <f>'Soupis položek+'!G33+'Soupis položek+'!G34+'Soupis položek+'!G35+'Soupis položek+'!G36+'Soupis položek+'!G37+'Soupis položek+'!G38+'Soupis položek+'!G39+'Soupis položek+'!G40+'Soupis položek+'!G41+'Soupis položek+'!G42+'Soupis položek+'!G43+'Soupis položek+'!G44+'Soupis položek+'!G45</f>
        <v>0</v>
      </c>
      <c r="F13" s="102">
        <f>D13*E13/100</f>
        <v>0</v>
      </c>
      <c r="H13" s="1">
        <v>14</v>
      </c>
    </row>
    <row r="14" spans="1:8" ht="15.75">
      <c r="A14" s="85">
        <v>6</v>
      </c>
      <c r="B14" s="86" t="s">
        <v>103</v>
      </c>
      <c r="C14" s="86"/>
      <c r="D14" s="87">
        <v>3</v>
      </c>
      <c r="E14" s="101">
        <f>SUM(F12:F12)</f>
        <v>0</v>
      </c>
      <c r="F14" s="102">
        <f>D14*E14/100</f>
        <v>0</v>
      </c>
      <c r="H14" s="1">
        <v>15</v>
      </c>
    </row>
    <row r="15" spans="1:8" ht="15.75">
      <c r="A15" s="85">
        <v>7</v>
      </c>
      <c r="B15" s="86" t="s">
        <v>104</v>
      </c>
      <c r="C15" s="86"/>
      <c r="D15" s="87"/>
      <c r="E15" s="101"/>
      <c r="F15" s="102">
        <f>'Soupis položek+'!G80</f>
        <v>0</v>
      </c>
      <c r="G15" s="72">
        <f>SUM(F12:F14)</f>
        <v>0</v>
      </c>
      <c r="H15" s="1">
        <v>18</v>
      </c>
    </row>
    <row r="16" spans="1:8" ht="15.75">
      <c r="A16" s="85">
        <v>8</v>
      </c>
      <c r="B16" s="86" t="s">
        <v>63</v>
      </c>
      <c r="C16" s="86"/>
      <c r="D16" s="87"/>
      <c r="E16" s="101"/>
      <c r="F16" s="102">
        <f>'Soupis položek+'!G83</f>
        <v>0</v>
      </c>
      <c r="H16" s="1">
        <v>19</v>
      </c>
    </row>
    <row r="17" spans="1:8" ht="16.5" thickBot="1">
      <c r="A17" s="85">
        <v>9</v>
      </c>
      <c r="B17" s="86" t="s">
        <v>105</v>
      </c>
      <c r="C17" s="86"/>
      <c r="D17" s="87">
        <v>6</v>
      </c>
      <c r="E17" s="101">
        <f>SUM(F15:G15)</f>
        <v>0</v>
      </c>
      <c r="F17" s="102">
        <f>D17*E17/100</f>
        <v>0</v>
      </c>
      <c r="H17" s="1">
        <v>22</v>
      </c>
    </row>
    <row r="18" spans="1:8" ht="15.75">
      <c r="A18" s="88">
        <v>10</v>
      </c>
      <c r="B18" s="89" t="s">
        <v>106</v>
      </c>
      <c r="C18" s="89"/>
      <c r="D18" s="90"/>
      <c r="E18" s="103"/>
      <c r="F18" s="104">
        <f>SUM(F9:F10)</f>
        <v>0</v>
      </c>
      <c r="H18" s="1">
        <v>25</v>
      </c>
    </row>
    <row r="19" spans="1:8" ht="15.75">
      <c r="A19" s="85">
        <v>11</v>
      </c>
      <c r="B19" s="86" t="s">
        <v>107</v>
      </c>
      <c r="C19" s="86"/>
      <c r="D19" s="87"/>
      <c r="E19" s="101"/>
      <c r="F19" s="102">
        <f>SUM(F11:F17)</f>
        <v>0</v>
      </c>
      <c r="H19" s="1">
        <v>26</v>
      </c>
    </row>
    <row r="20" spans="1:8" ht="16.5" thickBot="1">
      <c r="A20" s="85">
        <v>12</v>
      </c>
      <c r="B20" s="86" t="s">
        <v>108</v>
      </c>
      <c r="C20" s="86"/>
      <c r="D20" s="87"/>
      <c r="E20" s="101"/>
      <c r="F20" s="102">
        <f>'Soupis položek+'!G90</f>
        <v>0</v>
      </c>
      <c r="H20" s="1">
        <v>27</v>
      </c>
    </row>
    <row r="21" spans="1:8" ht="15.75">
      <c r="A21" s="91">
        <v>13</v>
      </c>
      <c r="B21" s="92" t="s">
        <v>109</v>
      </c>
      <c r="C21" s="92"/>
      <c r="D21" s="93"/>
      <c r="E21" s="105"/>
      <c r="F21" s="106">
        <f>SUM(F18:F20)</f>
        <v>0</v>
      </c>
      <c r="G21" s="72">
        <f>SUM(F21:F21)</f>
        <v>0</v>
      </c>
      <c r="H21" s="1">
        <v>28</v>
      </c>
    </row>
    <row r="22" spans="1:6" ht="15.75">
      <c r="A22" s="94"/>
      <c r="B22" s="95"/>
      <c r="C22" s="95"/>
      <c r="D22" s="96"/>
      <c r="E22" s="107"/>
      <c r="F22" s="108"/>
    </row>
    <row r="23" spans="1:8" ht="15.75">
      <c r="A23" s="85">
        <v>14</v>
      </c>
      <c r="B23" s="86" t="s">
        <v>110</v>
      </c>
      <c r="C23" s="86"/>
      <c r="D23" s="87"/>
      <c r="E23" s="101"/>
      <c r="F23" s="102">
        <v>0</v>
      </c>
      <c r="H23" s="1">
        <v>35</v>
      </c>
    </row>
    <row r="24" spans="1:8" ht="16.5" thickBot="1">
      <c r="A24" s="85">
        <v>15</v>
      </c>
      <c r="B24" s="86" t="s">
        <v>111</v>
      </c>
      <c r="C24" s="86"/>
      <c r="D24" s="87"/>
      <c r="E24" s="101"/>
      <c r="F24" s="102">
        <v>0</v>
      </c>
      <c r="H24" s="1">
        <v>36</v>
      </c>
    </row>
    <row r="25" spans="1:8" ht="15.75">
      <c r="A25" s="91">
        <v>16</v>
      </c>
      <c r="B25" s="92" t="s">
        <v>112</v>
      </c>
      <c r="C25" s="92"/>
      <c r="D25" s="93"/>
      <c r="E25" s="105"/>
      <c r="F25" s="106">
        <f>SUM(F23:F24)</f>
        <v>0</v>
      </c>
      <c r="G25" s="72">
        <f>SUM(F25:F25)</f>
        <v>0</v>
      </c>
      <c r="H25" s="1">
        <v>41</v>
      </c>
    </row>
    <row r="26" spans="1:6" ht="15.75">
      <c r="A26" s="94"/>
      <c r="B26" s="95"/>
      <c r="C26" s="95"/>
      <c r="D26" s="96"/>
      <c r="E26" s="107"/>
      <c r="F26" s="108"/>
    </row>
    <row r="27" spans="1:8" ht="15.75">
      <c r="A27" s="85">
        <v>17</v>
      </c>
      <c r="B27" s="86" t="s">
        <v>113</v>
      </c>
      <c r="C27" s="86"/>
      <c r="D27" s="87"/>
      <c r="E27" s="101"/>
      <c r="F27" s="102">
        <f>SUM(G18:G26)</f>
        <v>0</v>
      </c>
      <c r="H27" s="1">
        <v>43</v>
      </c>
    </row>
    <row r="28" spans="1:8" ht="16.5" thickBot="1">
      <c r="A28" s="85">
        <v>18</v>
      </c>
      <c r="B28" s="86" t="s">
        <v>114</v>
      </c>
      <c r="C28" s="86"/>
      <c r="D28" s="87">
        <v>21</v>
      </c>
      <c r="E28" s="101">
        <f>SUM(F27:F27)</f>
        <v>0</v>
      </c>
      <c r="F28" s="102">
        <f>D28*E28/100</f>
        <v>0</v>
      </c>
      <c r="H28" s="1">
        <v>46</v>
      </c>
    </row>
    <row r="29" spans="1:8" ht="17.25" thickBot="1" thickTop="1">
      <c r="A29" s="97">
        <v>19</v>
      </c>
      <c r="B29" s="98" t="s">
        <v>115</v>
      </c>
      <c r="C29" s="98"/>
      <c r="D29" s="99"/>
      <c r="E29" s="109"/>
      <c r="F29" s="110">
        <f>SUM(F27:F28)</f>
        <v>0</v>
      </c>
      <c r="H29" s="1">
        <v>48</v>
      </c>
    </row>
    <row r="30" spans="1:6" ht="15.75">
      <c r="A30" s="68"/>
      <c r="B30" s="68"/>
      <c r="C30" s="68"/>
      <c r="D30" s="69"/>
      <c r="E30" s="70"/>
      <c r="F30" s="71"/>
    </row>
    <row r="31" spans="1:6" ht="15.75">
      <c r="A31" s="68"/>
      <c r="B31" s="68"/>
      <c r="C31" s="68"/>
      <c r="D31" s="69"/>
      <c r="E31" s="70"/>
      <c r="F31" s="71"/>
    </row>
    <row r="32" spans="1:6" ht="15.75">
      <c r="A32" s="68" t="s">
        <v>92</v>
      </c>
      <c r="B32" s="68"/>
      <c r="C32" s="68"/>
      <c r="D32" s="69"/>
      <c r="E32" s="70"/>
      <c r="F32" s="71"/>
    </row>
    <row r="33" spans="1:6" ht="15.75">
      <c r="A33" s="68" t="s">
        <v>93</v>
      </c>
      <c r="B33" s="68"/>
      <c r="C33" s="68"/>
      <c r="D33" s="69"/>
      <c r="E33" s="70"/>
      <c r="F33" s="71"/>
    </row>
    <row r="34" spans="1:6" ht="15.75">
      <c r="A34" s="68"/>
      <c r="B34" s="68"/>
      <c r="C34" s="68"/>
      <c r="D34" s="69"/>
      <c r="E34" s="70"/>
      <c r="F34" s="71"/>
    </row>
    <row r="35" spans="1:6" ht="15.75">
      <c r="A35" s="68"/>
      <c r="B35" s="68"/>
      <c r="C35" s="68"/>
      <c r="D35" s="69"/>
      <c r="E35" s="70"/>
      <c r="F35" s="71"/>
    </row>
  </sheetData>
  <sheetProtection/>
  <printOptions/>
  <pageMargins left="0.7" right="0.7" top="0.787401575" bottom="0.787401575" header="0.3" footer="0.3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6"/>
  <sheetViews>
    <sheetView tabSelected="1" zoomScaleSheetLayoutView="100" zoomScalePageLayoutView="0" workbookViewId="0" topLeftCell="A79">
      <selection activeCell="P93" sqref="P93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52.28125" style="1" bestFit="1" customWidth="1"/>
    <col min="4" max="4" width="4.00390625" style="1" bestFit="1" customWidth="1"/>
    <col min="5" max="5" width="8.28125" style="1" bestFit="1" customWidth="1"/>
    <col min="6" max="6" width="12.140625" style="1" bestFit="1" customWidth="1"/>
    <col min="7" max="7" width="14.7109375" style="1" bestFit="1" customWidth="1"/>
    <col min="8" max="8" width="6.7109375" style="1" bestFit="1" customWidth="1"/>
    <col min="9" max="9" width="10.140625" style="1" bestFit="1" customWidth="1"/>
    <col min="10" max="10" width="5.421875" style="15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.75">
      <c r="A3" s="9"/>
      <c r="B3" s="13" t="s">
        <v>82</v>
      </c>
      <c r="C3" s="9"/>
      <c r="D3" s="9"/>
      <c r="E3" s="9"/>
      <c r="F3" s="9"/>
      <c r="G3" s="9"/>
      <c r="H3" s="9"/>
      <c r="I3" s="9"/>
      <c r="J3" s="14"/>
    </row>
    <row r="4" spans="1:10" ht="15.75">
      <c r="A4" s="9"/>
      <c r="B4" s="13" t="s">
        <v>83</v>
      </c>
      <c r="C4" s="9"/>
      <c r="D4" s="9"/>
      <c r="E4" s="9"/>
      <c r="F4" s="9"/>
      <c r="G4" s="9"/>
      <c r="H4" s="9"/>
      <c r="I4" s="9"/>
      <c r="J4" s="14"/>
    </row>
    <row r="5" spans="1:10" ht="15.75">
      <c r="A5" s="9"/>
      <c r="B5" s="13" t="s">
        <v>84</v>
      </c>
      <c r="C5" s="9"/>
      <c r="D5" s="9"/>
      <c r="E5" s="9"/>
      <c r="F5" s="9"/>
      <c r="G5" s="9"/>
      <c r="H5" s="9"/>
      <c r="I5" s="9"/>
      <c r="J5" s="14"/>
    </row>
    <row r="6" spans="1:10" ht="15.75">
      <c r="A6" s="9"/>
      <c r="B6" s="13"/>
      <c r="C6" s="9"/>
      <c r="D6" s="9"/>
      <c r="E6" s="9"/>
      <c r="F6" s="9"/>
      <c r="G6" s="9"/>
      <c r="H6" s="9"/>
      <c r="I6" s="9"/>
      <c r="J6" s="14"/>
    </row>
    <row r="7" spans="1:10" s="12" customFormat="1" ht="33.75" customHeight="1" thickBot="1">
      <c r="A7" s="66" t="s">
        <v>91</v>
      </c>
      <c r="B7" s="66"/>
      <c r="C7" s="66"/>
      <c r="D7" s="66"/>
      <c r="E7" s="66"/>
      <c r="F7" s="66"/>
      <c r="G7" s="66"/>
      <c r="H7" s="66"/>
      <c r="I7" s="66"/>
      <c r="J7" s="67"/>
    </row>
    <row r="8" spans="1:13" ht="15.75" thickBot="1">
      <c r="A8" s="37" t="s">
        <v>69</v>
      </c>
      <c r="B8" s="33" t="s">
        <v>71</v>
      </c>
      <c r="C8" s="32" t="s">
        <v>72</v>
      </c>
      <c r="D8" s="32" t="s">
        <v>73</v>
      </c>
      <c r="E8" s="34" t="s">
        <v>74</v>
      </c>
      <c r="F8" s="34" t="s">
        <v>75</v>
      </c>
      <c r="G8" s="35" t="s">
        <v>76</v>
      </c>
      <c r="H8" s="36" t="s">
        <v>77</v>
      </c>
      <c r="I8" s="38" t="s">
        <v>78</v>
      </c>
      <c r="J8" s="60" t="s">
        <v>79</v>
      </c>
      <c r="K8" s="1" t="s">
        <v>80</v>
      </c>
      <c r="L8" s="1" t="s">
        <v>81</v>
      </c>
      <c r="M8" s="1" t="s">
        <v>70</v>
      </c>
    </row>
    <row r="9" spans="1:10" s="9" customFormat="1" ht="19.5" customHeight="1">
      <c r="A9" s="39" t="s">
        <v>85</v>
      </c>
      <c r="B9" s="40"/>
      <c r="C9" s="41"/>
      <c r="D9" s="41"/>
      <c r="E9" s="42"/>
      <c r="F9" s="42"/>
      <c r="G9" s="43"/>
      <c r="H9" s="44"/>
      <c r="I9" s="45"/>
      <c r="J9" s="14"/>
    </row>
    <row r="10" spans="1:13" ht="15">
      <c r="A10" s="46">
        <v>1</v>
      </c>
      <c r="B10" s="17">
        <v>0</v>
      </c>
      <c r="C10" s="16" t="s">
        <v>1</v>
      </c>
      <c r="D10" s="16" t="s">
        <v>2</v>
      </c>
      <c r="E10" s="18">
        <v>1</v>
      </c>
      <c r="F10" s="111">
        <f>G108</f>
        <v>0</v>
      </c>
      <c r="G10" s="111">
        <f>G108</f>
        <v>0</v>
      </c>
      <c r="H10" s="19">
        <v>0</v>
      </c>
      <c r="I10" s="47">
        <f aca="true" t="shared" si="0" ref="I10:I19">E10*H10</f>
        <v>0</v>
      </c>
      <c r="J10" s="61" t="s">
        <v>3</v>
      </c>
      <c r="K10" s="1" t="s">
        <v>4</v>
      </c>
      <c r="M10" s="2" t="s">
        <v>0</v>
      </c>
    </row>
    <row r="11" spans="1:13" ht="15">
      <c r="A11" s="46">
        <v>2</v>
      </c>
      <c r="B11" s="17">
        <v>0</v>
      </c>
      <c r="C11" s="16" t="s">
        <v>5</v>
      </c>
      <c r="D11" s="16" t="s">
        <v>2</v>
      </c>
      <c r="E11" s="18">
        <v>1</v>
      </c>
      <c r="F11" s="111">
        <f>G122</f>
        <v>0</v>
      </c>
      <c r="G11" s="111">
        <f aca="true" t="shared" si="1" ref="G10:G19">E11*F11</f>
        <v>0</v>
      </c>
      <c r="H11" s="19">
        <v>0</v>
      </c>
      <c r="I11" s="47">
        <f t="shared" si="0"/>
        <v>0</v>
      </c>
      <c r="J11" s="61" t="s">
        <v>3</v>
      </c>
      <c r="K11" s="1" t="s">
        <v>4</v>
      </c>
      <c r="M11" s="2" t="s">
        <v>0</v>
      </c>
    </row>
    <row r="12" spans="1:13" ht="30">
      <c r="A12" s="46">
        <v>3</v>
      </c>
      <c r="B12" s="17">
        <v>900001</v>
      </c>
      <c r="C12" s="122" t="s">
        <v>133</v>
      </c>
      <c r="D12" s="16" t="s">
        <v>2</v>
      </c>
      <c r="E12" s="18">
        <v>1</v>
      </c>
      <c r="F12" s="111">
        <v>0</v>
      </c>
      <c r="G12" s="111">
        <f t="shared" si="1"/>
        <v>0</v>
      </c>
      <c r="H12" s="19">
        <v>0</v>
      </c>
      <c r="I12" s="47">
        <f t="shared" si="0"/>
        <v>0</v>
      </c>
      <c r="J12" s="61" t="s">
        <v>3</v>
      </c>
      <c r="K12" s="1" t="s">
        <v>4</v>
      </c>
      <c r="M12" s="2" t="s">
        <v>0</v>
      </c>
    </row>
    <row r="13" spans="1:13" ht="30">
      <c r="A13" s="46">
        <v>4</v>
      </c>
      <c r="B13" s="17">
        <v>900002</v>
      </c>
      <c r="C13" s="122" t="s">
        <v>134</v>
      </c>
      <c r="D13" s="16" t="s">
        <v>2</v>
      </c>
      <c r="E13" s="18">
        <v>1</v>
      </c>
      <c r="F13" s="111">
        <v>0</v>
      </c>
      <c r="G13" s="111">
        <f t="shared" si="1"/>
        <v>0</v>
      </c>
      <c r="H13" s="19">
        <v>0</v>
      </c>
      <c r="I13" s="47">
        <f t="shared" si="0"/>
        <v>0</v>
      </c>
      <c r="J13" s="61" t="s">
        <v>3</v>
      </c>
      <c r="K13" s="1" t="s">
        <v>4</v>
      </c>
      <c r="M13" s="2" t="s">
        <v>0</v>
      </c>
    </row>
    <row r="14" spans="1:13" ht="30">
      <c r="A14" s="46">
        <v>5</v>
      </c>
      <c r="B14" s="17">
        <v>900003</v>
      </c>
      <c r="C14" s="122" t="s">
        <v>135</v>
      </c>
      <c r="D14" s="16" t="s">
        <v>2</v>
      </c>
      <c r="E14" s="18">
        <v>1</v>
      </c>
      <c r="F14" s="111">
        <v>0</v>
      </c>
      <c r="G14" s="111">
        <f t="shared" si="1"/>
        <v>0</v>
      </c>
      <c r="H14" s="19">
        <v>0</v>
      </c>
      <c r="I14" s="47">
        <f t="shared" si="0"/>
        <v>0</v>
      </c>
      <c r="J14" s="61" t="s">
        <v>3</v>
      </c>
      <c r="K14" s="1" t="s">
        <v>4</v>
      </c>
      <c r="M14" s="2" t="s">
        <v>0</v>
      </c>
    </row>
    <row r="15" spans="1:13" ht="15">
      <c r="A15" s="46">
        <v>6</v>
      </c>
      <c r="B15" s="17">
        <v>900004</v>
      </c>
      <c r="C15" s="122" t="s">
        <v>6</v>
      </c>
      <c r="D15" s="16" t="s">
        <v>2</v>
      </c>
      <c r="E15" s="18">
        <v>1</v>
      </c>
      <c r="F15" s="111">
        <v>0</v>
      </c>
      <c r="G15" s="111">
        <f t="shared" si="1"/>
        <v>0</v>
      </c>
      <c r="H15" s="19">
        <v>0</v>
      </c>
      <c r="I15" s="47">
        <f t="shared" si="0"/>
        <v>0</v>
      </c>
      <c r="J15" s="61" t="s">
        <v>3</v>
      </c>
      <c r="K15" s="1" t="s">
        <v>4</v>
      </c>
      <c r="M15" s="2" t="s">
        <v>0</v>
      </c>
    </row>
    <row r="16" spans="1:13" ht="30">
      <c r="A16" s="46">
        <v>7</v>
      </c>
      <c r="B16" s="17">
        <v>900005</v>
      </c>
      <c r="C16" s="122" t="s">
        <v>136</v>
      </c>
      <c r="D16" s="16" t="s">
        <v>2</v>
      </c>
      <c r="E16" s="18">
        <v>1</v>
      </c>
      <c r="F16" s="111">
        <v>0</v>
      </c>
      <c r="G16" s="111">
        <f t="shared" si="1"/>
        <v>0</v>
      </c>
      <c r="H16" s="19">
        <v>0</v>
      </c>
      <c r="I16" s="47">
        <f t="shared" si="0"/>
        <v>0</v>
      </c>
      <c r="J16" s="61" t="s">
        <v>3</v>
      </c>
      <c r="K16" s="1" t="s">
        <v>4</v>
      </c>
      <c r="M16" s="2" t="s">
        <v>0</v>
      </c>
    </row>
    <row r="17" spans="1:13" ht="15">
      <c r="A17" s="46">
        <v>8</v>
      </c>
      <c r="B17" s="17">
        <v>521024</v>
      </c>
      <c r="C17" s="122" t="s">
        <v>7</v>
      </c>
      <c r="D17" s="16" t="s">
        <v>2</v>
      </c>
      <c r="E17" s="18">
        <v>5</v>
      </c>
      <c r="F17" s="111">
        <v>0</v>
      </c>
      <c r="G17" s="111">
        <f t="shared" si="1"/>
        <v>0</v>
      </c>
      <c r="H17" s="19">
        <v>0</v>
      </c>
      <c r="I17" s="47">
        <f t="shared" si="0"/>
        <v>0</v>
      </c>
      <c r="J17" s="61" t="s">
        <v>8</v>
      </c>
      <c r="K17" s="1" t="s">
        <v>4</v>
      </c>
      <c r="M17" s="2" t="s">
        <v>0</v>
      </c>
    </row>
    <row r="18" spans="1:13" ht="15">
      <c r="A18" s="46">
        <v>9</v>
      </c>
      <c r="B18" s="17">
        <v>521024</v>
      </c>
      <c r="C18" s="16" t="s">
        <v>9</v>
      </c>
      <c r="D18" s="16" t="s">
        <v>2</v>
      </c>
      <c r="E18" s="18">
        <v>9</v>
      </c>
      <c r="F18" s="111">
        <v>0</v>
      </c>
      <c r="G18" s="111">
        <f t="shared" si="1"/>
        <v>0</v>
      </c>
      <c r="H18" s="19">
        <v>0</v>
      </c>
      <c r="I18" s="47">
        <f t="shared" si="0"/>
        <v>0</v>
      </c>
      <c r="J18" s="61" t="s">
        <v>8</v>
      </c>
      <c r="K18" s="1" t="s">
        <v>4</v>
      </c>
      <c r="M18" s="2" t="s">
        <v>0</v>
      </c>
    </row>
    <row r="19" spans="1:13" ht="15.75" thickBot="1">
      <c r="A19" s="48">
        <v>10</v>
      </c>
      <c r="B19" s="21">
        <v>521024</v>
      </c>
      <c r="C19" s="20" t="s">
        <v>10</v>
      </c>
      <c r="D19" s="20" t="s">
        <v>2</v>
      </c>
      <c r="E19" s="22">
        <v>2</v>
      </c>
      <c r="F19" s="112">
        <v>0</v>
      </c>
      <c r="G19" s="112">
        <f t="shared" si="1"/>
        <v>0</v>
      </c>
      <c r="H19" s="23">
        <v>0</v>
      </c>
      <c r="I19" s="49">
        <f t="shared" si="0"/>
        <v>0</v>
      </c>
      <c r="J19" s="62" t="s">
        <v>8</v>
      </c>
      <c r="K19" s="1" t="s">
        <v>4</v>
      </c>
      <c r="M19" s="2" t="s">
        <v>0</v>
      </c>
    </row>
    <row r="20" spans="1:13" s="8" customFormat="1" ht="14.25">
      <c r="A20" s="50"/>
      <c r="B20" s="25"/>
      <c r="C20" s="24" t="s">
        <v>86</v>
      </c>
      <c r="D20" s="24"/>
      <c r="E20" s="26"/>
      <c r="F20" s="113"/>
      <c r="G20" s="113">
        <f>SUM(G10:G19)</f>
        <v>0</v>
      </c>
      <c r="H20" s="27"/>
      <c r="I20" s="51">
        <f>SUM(I10:I19)</f>
        <v>0</v>
      </c>
      <c r="J20" s="63"/>
      <c r="M20" s="10" t="s">
        <v>0</v>
      </c>
    </row>
    <row r="21" spans="1:13" s="9" customFormat="1" ht="19.5" customHeight="1">
      <c r="A21" s="52" t="s">
        <v>87</v>
      </c>
      <c r="B21" s="29"/>
      <c r="C21" s="28"/>
      <c r="D21" s="28"/>
      <c r="E21" s="30"/>
      <c r="F21" s="114"/>
      <c r="G21" s="114"/>
      <c r="H21" s="31"/>
      <c r="I21" s="53"/>
      <c r="J21" s="64"/>
      <c r="M21" s="11"/>
    </row>
    <row r="22" spans="1:13" ht="15">
      <c r="A22" s="46">
        <v>11</v>
      </c>
      <c r="B22" s="17">
        <v>435025</v>
      </c>
      <c r="C22" s="16" t="s">
        <v>12</v>
      </c>
      <c r="D22" s="16" t="s">
        <v>2</v>
      </c>
      <c r="E22" s="18">
        <v>1</v>
      </c>
      <c r="F22" s="111">
        <v>0</v>
      </c>
      <c r="G22" s="111">
        <f aca="true" t="shared" si="2" ref="G22:G45">E22*F22</f>
        <v>0</v>
      </c>
      <c r="H22" s="19">
        <v>0</v>
      </c>
      <c r="I22" s="47">
        <f aca="true" t="shared" si="3" ref="I22:I45">E22*H22</f>
        <v>0</v>
      </c>
      <c r="J22" s="61" t="s">
        <v>3</v>
      </c>
      <c r="K22" s="1" t="s">
        <v>4</v>
      </c>
      <c r="M22" s="2" t="s">
        <v>11</v>
      </c>
    </row>
    <row r="23" spans="1:13" ht="15">
      <c r="A23" s="46">
        <v>12</v>
      </c>
      <c r="B23" s="17">
        <v>435028</v>
      </c>
      <c r="C23" s="16" t="s">
        <v>13</v>
      </c>
      <c r="D23" s="16" t="s">
        <v>2</v>
      </c>
      <c r="E23" s="18">
        <v>1</v>
      </c>
      <c r="F23" s="111">
        <v>0</v>
      </c>
      <c r="G23" s="111">
        <f t="shared" si="2"/>
        <v>0</v>
      </c>
      <c r="H23" s="19">
        <v>0</v>
      </c>
      <c r="I23" s="47">
        <f t="shared" si="3"/>
        <v>0</v>
      </c>
      <c r="J23" s="61" t="s">
        <v>3</v>
      </c>
      <c r="K23" s="1" t="s">
        <v>4</v>
      </c>
      <c r="M23" s="2" t="s">
        <v>11</v>
      </c>
    </row>
    <row r="24" spans="1:13" ht="15">
      <c r="A24" s="46">
        <v>13</v>
      </c>
      <c r="B24" s="17">
        <v>435023</v>
      </c>
      <c r="C24" s="16" t="s">
        <v>14</v>
      </c>
      <c r="D24" s="16" t="s">
        <v>2</v>
      </c>
      <c r="E24" s="18">
        <v>1</v>
      </c>
      <c r="F24" s="111">
        <v>0</v>
      </c>
      <c r="G24" s="111">
        <f t="shared" si="2"/>
        <v>0</v>
      </c>
      <c r="H24" s="19">
        <v>0</v>
      </c>
      <c r="I24" s="47">
        <f t="shared" si="3"/>
        <v>0</v>
      </c>
      <c r="J24" s="61" t="s">
        <v>3</v>
      </c>
      <c r="K24" s="1" t="s">
        <v>4</v>
      </c>
      <c r="M24" s="2" t="s">
        <v>11</v>
      </c>
    </row>
    <row r="25" spans="1:13" ht="15">
      <c r="A25" s="46">
        <v>14</v>
      </c>
      <c r="B25" s="17">
        <v>435050</v>
      </c>
      <c r="C25" s="16" t="s">
        <v>15</v>
      </c>
      <c r="D25" s="16" t="s">
        <v>2</v>
      </c>
      <c r="E25" s="18">
        <v>1</v>
      </c>
      <c r="F25" s="111">
        <v>0</v>
      </c>
      <c r="G25" s="111">
        <f t="shared" si="2"/>
        <v>0</v>
      </c>
      <c r="H25" s="19">
        <v>0</v>
      </c>
      <c r="I25" s="47">
        <f t="shared" si="3"/>
        <v>0</v>
      </c>
      <c r="J25" s="61" t="s">
        <v>3</v>
      </c>
      <c r="K25" s="1" t="s">
        <v>4</v>
      </c>
      <c r="M25" s="2" t="s">
        <v>11</v>
      </c>
    </row>
    <row r="26" spans="1:13" ht="15">
      <c r="A26" s="46">
        <v>15</v>
      </c>
      <c r="B26" s="17">
        <v>900001</v>
      </c>
      <c r="C26" s="16" t="s">
        <v>16</v>
      </c>
      <c r="D26" s="16" t="s">
        <v>2</v>
      </c>
      <c r="E26" s="18">
        <v>1</v>
      </c>
      <c r="F26" s="111">
        <v>0</v>
      </c>
      <c r="G26" s="111">
        <f t="shared" si="2"/>
        <v>0</v>
      </c>
      <c r="H26" s="19">
        <v>0</v>
      </c>
      <c r="I26" s="47">
        <f t="shared" si="3"/>
        <v>0</v>
      </c>
      <c r="J26" s="61" t="s">
        <v>3</v>
      </c>
      <c r="K26" s="1" t="s">
        <v>4</v>
      </c>
      <c r="M26" s="2" t="s">
        <v>11</v>
      </c>
    </row>
    <row r="27" spans="1:13" ht="15">
      <c r="A27" s="46">
        <v>16</v>
      </c>
      <c r="B27" s="17">
        <v>414233</v>
      </c>
      <c r="C27" s="16" t="s">
        <v>17</v>
      </c>
      <c r="D27" s="16" t="s">
        <v>2</v>
      </c>
      <c r="E27" s="18">
        <v>9</v>
      </c>
      <c r="F27" s="111">
        <v>0</v>
      </c>
      <c r="G27" s="111">
        <f t="shared" si="2"/>
        <v>0</v>
      </c>
      <c r="H27" s="19">
        <v>0</v>
      </c>
      <c r="I27" s="47">
        <f t="shared" si="3"/>
        <v>0</v>
      </c>
      <c r="J27" s="61" t="s">
        <v>3</v>
      </c>
      <c r="K27" s="1" t="s">
        <v>4</v>
      </c>
      <c r="M27" s="2" t="s">
        <v>11</v>
      </c>
    </row>
    <row r="28" spans="1:13" ht="15">
      <c r="A28" s="46">
        <v>17</v>
      </c>
      <c r="B28" s="17">
        <v>423002</v>
      </c>
      <c r="C28" s="16" t="s">
        <v>18</v>
      </c>
      <c r="D28" s="16" t="s">
        <v>2</v>
      </c>
      <c r="E28" s="18">
        <v>39</v>
      </c>
      <c r="F28" s="111">
        <v>0</v>
      </c>
      <c r="G28" s="111">
        <f t="shared" si="2"/>
        <v>0</v>
      </c>
      <c r="H28" s="19">
        <v>0</v>
      </c>
      <c r="I28" s="47">
        <f t="shared" si="3"/>
        <v>0</v>
      </c>
      <c r="J28" s="61" t="s">
        <v>3</v>
      </c>
      <c r="K28" s="1" t="s">
        <v>4</v>
      </c>
      <c r="M28" s="2" t="s">
        <v>11</v>
      </c>
    </row>
    <row r="29" spans="1:13" ht="15">
      <c r="A29" s="46">
        <v>18</v>
      </c>
      <c r="B29" s="17">
        <v>425223</v>
      </c>
      <c r="C29" s="16" t="s">
        <v>19</v>
      </c>
      <c r="D29" s="16" t="s">
        <v>2</v>
      </c>
      <c r="E29" s="18">
        <v>1</v>
      </c>
      <c r="F29" s="111">
        <v>0</v>
      </c>
      <c r="G29" s="111">
        <f t="shared" si="2"/>
        <v>0</v>
      </c>
      <c r="H29" s="19">
        <v>0</v>
      </c>
      <c r="I29" s="47">
        <f t="shared" si="3"/>
        <v>0</v>
      </c>
      <c r="J29" s="61" t="s">
        <v>3</v>
      </c>
      <c r="K29" s="1" t="s">
        <v>4</v>
      </c>
      <c r="M29" s="2" t="s">
        <v>11</v>
      </c>
    </row>
    <row r="30" spans="1:13" ht="15">
      <c r="A30" s="46">
        <v>19</v>
      </c>
      <c r="B30" s="17">
        <v>409011</v>
      </c>
      <c r="C30" s="16" t="s">
        <v>20</v>
      </c>
      <c r="D30" s="16" t="s">
        <v>2</v>
      </c>
      <c r="E30" s="18">
        <v>2</v>
      </c>
      <c r="F30" s="111">
        <v>0</v>
      </c>
      <c r="G30" s="111">
        <f t="shared" si="2"/>
        <v>0</v>
      </c>
      <c r="H30" s="19">
        <v>0</v>
      </c>
      <c r="I30" s="47">
        <f t="shared" si="3"/>
        <v>0</v>
      </c>
      <c r="J30" s="61" t="s">
        <v>3</v>
      </c>
      <c r="K30" s="1" t="s">
        <v>4</v>
      </c>
      <c r="M30" s="2" t="s">
        <v>11</v>
      </c>
    </row>
    <row r="31" spans="1:13" ht="15">
      <c r="A31" s="46">
        <v>20</v>
      </c>
      <c r="B31" s="17">
        <v>311115</v>
      </c>
      <c r="C31" s="16" t="s">
        <v>21</v>
      </c>
      <c r="D31" s="16" t="s">
        <v>2</v>
      </c>
      <c r="E31" s="18">
        <v>50</v>
      </c>
      <c r="F31" s="111">
        <v>0</v>
      </c>
      <c r="G31" s="111">
        <f t="shared" si="2"/>
        <v>0</v>
      </c>
      <c r="H31" s="19">
        <v>0</v>
      </c>
      <c r="I31" s="47">
        <f t="shared" si="3"/>
        <v>0</v>
      </c>
      <c r="J31" s="61" t="s">
        <v>3</v>
      </c>
      <c r="K31" s="1" t="s">
        <v>4</v>
      </c>
      <c r="M31" s="2" t="s">
        <v>11</v>
      </c>
    </row>
    <row r="32" spans="1:13" ht="15">
      <c r="A32" s="46">
        <v>21</v>
      </c>
      <c r="B32" s="17">
        <v>311117</v>
      </c>
      <c r="C32" s="16" t="s">
        <v>22</v>
      </c>
      <c r="D32" s="16" t="s">
        <v>2</v>
      </c>
      <c r="E32" s="18">
        <v>15</v>
      </c>
      <c r="F32" s="111">
        <v>0</v>
      </c>
      <c r="G32" s="111">
        <f t="shared" si="2"/>
        <v>0</v>
      </c>
      <c r="H32" s="19">
        <v>0</v>
      </c>
      <c r="I32" s="47">
        <f t="shared" si="3"/>
        <v>0</v>
      </c>
      <c r="J32" s="61" t="s">
        <v>3</v>
      </c>
      <c r="K32" s="1" t="s">
        <v>4</v>
      </c>
      <c r="M32" s="2" t="s">
        <v>11</v>
      </c>
    </row>
    <row r="33" spans="1:13" ht="15">
      <c r="A33" s="46">
        <v>22</v>
      </c>
      <c r="B33" s="17">
        <v>321500</v>
      </c>
      <c r="C33" s="16" t="s">
        <v>23</v>
      </c>
      <c r="D33" s="16" t="s">
        <v>24</v>
      </c>
      <c r="E33" s="18">
        <v>40</v>
      </c>
      <c r="F33" s="111">
        <v>0</v>
      </c>
      <c r="G33" s="111">
        <f t="shared" si="2"/>
        <v>0</v>
      </c>
      <c r="H33" s="19">
        <v>0</v>
      </c>
      <c r="I33" s="47">
        <f t="shared" si="3"/>
        <v>0</v>
      </c>
      <c r="J33" s="61" t="s">
        <v>3</v>
      </c>
      <c r="K33" s="1" t="s">
        <v>4</v>
      </c>
      <c r="M33" s="2" t="s">
        <v>11</v>
      </c>
    </row>
    <row r="34" spans="1:13" ht="15">
      <c r="A34" s="46">
        <v>23</v>
      </c>
      <c r="B34" s="17">
        <v>333021</v>
      </c>
      <c r="C34" s="16" t="s">
        <v>25</v>
      </c>
      <c r="D34" s="16" t="s">
        <v>24</v>
      </c>
      <c r="E34" s="18">
        <v>60</v>
      </c>
      <c r="F34" s="111">
        <v>0</v>
      </c>
      <c r="G34" s="111">
        <f t="shared" si="2"/>
        <v>0</v>
      </c>
      <c r="H34" s="19">
        <v>0</v>
      </c>
      <c r="I34" s="47">
        <f t="shared" si="3"/>
        <v>0</v>
      </c>
      <c r="J34" s="61" t="s">
        <v>3</v>
      </c>
      <c r="K34" s="1" t="s">
        <v>4</v>
      </c>
      <c r="M34" s="2" t="s">
        <v>11</v>
      </c>
    </row>
    <row r="35" spans="1:13" ht="15">
      <c r="A35" s="46">
        <v>24</v>
      </c>
      <c r="B35" s="17">
        <v>333031</v>
      </c>
      <c r="C35" s="16" t="s">
        <v>26</v>
      </c>
      <c r="D35" s="16" t="s">
        <v>24</v>
      </c>
      <c r="E35" s="18">
        <v>20</v>
      </c>
      <c r="F35" s="111">
        <v>0</v>
      </c>
      <c r="G35" s="111">
        <f t="shared" si="2"/>
        <v>0</v>
      </c>
      <c r="H35" s="19">
        <v>0</v>
      </c>
      <c r="I35" s="47">
        <f t="shared" si="3"/>
        <v>0</v>
      </c>
      <c r="J35" s="61" t="s">
        <v>3</v>
      </c>
      <c r="K35" s="1" t="s">
        <v>4</v>
      </c>
      <c r="M35" s="2" t="s">
        <v>11</v>
      </c>
    </row>
    <row r="36" spans="1:13" ht="15">
      <c r="A36" s="46">
        <v>25</v>
      </c>
      <c r="B36" s="17">
        <v>333161</v>
      </c>
      <c r="C36" s="16" t="s">
        <v>27</v>
      </c>
      <c r="D36" s="16" t="s">
        <v>24</v>
      </c>
      <c r="E36" s="18">
        <v>15</v>
      </c>
      <c r="F36" s="111">
        <v>0</v>
      </c>
      <c r="G36" s="111">
        <f t="shared" si="2"/>
        <v>0</v>
      </c>
      <c r="H36" s="19">
        <v>0</v>
      </c>
      <c r="I36" s="47">
        <f t="shared" si="3"/>
        <v>0</v>
      </c>
      <c r="J36" s="61" t="s">
        <v>3</v>
      </c>
      <c r="K36" s="1" t="s">
        <v>4</v>
      </c>
      <c r="M36" s="2" t="s">
        <v>11</v>
      </c>
    </row>
    <row r="37" spans="1:13" ht="15">
      <c r="A37" s="46">
        <v>26</v>
      </c>
      <c r="B37" s="17">
        <v>171209</v>
      </c>
      <c r="C37" s="16" t="s">
        <v>28</v>
      </c>
      <c r="D37" s="16" t="s">
        <v>24</v>
      </c>
      <c r="E37" s="18">
        <v>120</v>
      </c>
      <c r="F37" s="111">
        <v>0</v>
      </c>
      <c r="G37" s="111">
        <f t="shared" si="2"/>
        <v>0</v>
      </c>
      <c r="H37" s="19">
        <v>0</v>
      </c>
      <c r="I37" s="47">
        <f t="shared" si="3"/>
        <v>0</v>
      </c>
      <c r="J37" s="61" t="s">
        <v>3</v>
      </c>
      <c r="K37" s="1" t="s">
        <v>4</v>
      </c>
      <c r="M37" s="2" t="s">
        <v>11</v>
      </c>
    </row>
    <row r="38" spans="1:13" ht="15">
      <c r="A38" s="46">
        <v>27</v>
      </c>
      <c r="B38" s="17">
        <v>171208</v>
      </c>
      <c r="C38" s="16" t="s">
        <v>29</v>
      </c>
      <c r="D38" s="16" t="s">
        <v>24</v>
      </c>
      <c r="E38" s="18">
        <v>60</v>
      </c>
      <c r="F38" s="111">
        <v>0</v>
      </c>
      <c r="G38" s="111">
        <f t="shared" si="2"/>
        <v>0</v>
      </c>
      <c r="H38" s="19">
        <v>0</v>
      </c>
      <c r="I38" s="47">
        <f t="shared" si="3"/>
        <v>0</v>
      </c>
      <c r="J38" s="61" t="s">
        <v>3</v>
      </c>
      <c r="K38" s="1" t="s">
        <v>4</v>
      </c>
      <c r="M38" s="2" t="s">
        <v>11</v>
      </c>
    </row>
    <row r="39" spans="1:13" ht="15">
      <c r="A39" s="46">
        <v>28</v>
      </c>
      <c r="B39" s="17">
        <v>101210</v>
      </c>
      <c r="C39" s="16" t="s">
        <v>30</v>
      </c>
      <c r="D39" s="16" t="s">
        <v>24</v>
      </c>
      <c r="E39" s="18">
        <v>15</v>
      </c>
      <c r="F39" s="111">
        <v>0</v>
      </c>
      <c r="G39" s="111">
        <f t="shared" si="2"/>
        <v>0</v>
      </c>
      <c r="H39" s="19">
        <v>0</v>
      </c>
      <c r="I39" s="47">
        <f t="shared" si="3"/>
        <v>0</v>
      </c>
      <c r="J39" s="61" t="s">
        <v>3</v>
      </c>
      <c r="K39" s="1" t="s">
        <v>4</v>
      </c>
      <c r="M39" s="2" t="s">
        <v>11</v>
      </c>
    </row>
    <row r="40" spans="1:13" ht="15">
      <c r="A40" s="46">
        <v>29</v>
      </c>
      <c r="B40" s="17">
        <v>101307</v>
      </c>
      <c r="C40" s="16" t="s">
        <v>31</v>
      </c>
      <c r="D40" s="16" t="s">
        <v>24</v>
      </c>
      <c r="E40" s="18">
        <v>210</v>
      </c>
      <c r="F40" s="111">
        <v>0</v>
      </c>
      <c r="G40" s="111">
        <f t="shared" si="2"/>
        <v>0</v>
      </c>
      <c r="H40" s="19">
        <v>0</v>
      </c>
      <c r="I40" s="47">
        <f t="shared" si="3"/>
        <v>0</v>
      </c>
      <c r="J40" s="61" t="s">
        <v>3</v>
      </c>
      <c r="K40" s="1" t="s">
        <v>4</v>
      </c>
      <c r="M40" s="2" t="s">
        <v>11</v>
      </c>
    </row>
    <row r="41" spans="1:13" ht="15">
      <c r="A41" s="46">
        <v>30</v>
      </c>
      <c r="B41" s="17">
        <v>101306</v>
      </c>
      <c r="C41" s="16" t="s">
        <v>32</v>
      </c>
      <c r="D41" s="16" t="s">
        <v>24</v>
      </c>
      <c r="E41" s="18">
        <v>350</v>
      </c>
      <c r="F41" s="111">
        <v>0</v>
      </c>
      <c r="G41" s="111">
        <f t="shared" si="2"/>
        <v>0</v>
      </c>
      <c r="H41" s="19">
        <v>0</v>
      </c>
      <c r="I41" s="47">
        <f t="shared" si="3"/>
        <v>0</v>
      </c>
      <c r="J41" s="61" t="s">
        <v>3</v>
      </c>
      <c r="K41" s="1" t="s">
        <v>4</v>
      </c>
      <c r="M41" s="2" t="s">
        <v>11</v>
      </c>
    </row>
    <row r="42" spans="1:13" ht="15">
      <c r="A42" s="46">
        <v>31</v>
      </c>
      <c r="B42" s="17">
        <v>101106</v>
      </c>
      <c r="C42" s="16" t="s">
        <v>33</v>
      </c>
      <c r="D42" s="16" t="s">
        <v>24</v>
      </c>
      <c r="E42" s="18">
        <v>1200</v>
      </c>
      <c r="F42" s="111">
        <v>0</v>
      </c>
      <c r="G42" s="111">
        <f t="shared" si="2"/>
        <v>0</v>
      </c>
      <c r="H42" s="19">
        <v>0</v>
      </c>
      <c r="I42" s="47">
        <f t="shared" si="3"/>
        <v>0</v>
      </c>
      <c r="J42" s="61" t="s">
        <v>3</v>
      </c>
      <c r="K42" s="1" t="s">
        <v>4</v>
      </c>
      <c r="M42" s="2" t="s">
        <v>11</v>
      </c>
    </row>
    <row r="43" spans="1:13" ht="15">
      <c r="A43" s="46">
        <v>32</v>
      </c>
      <c r="B43" s="17">
        <v>161306</v>
      </c>
      <c r="C43" s="16" t="s">
        <v>34</v>
      </c>
      <c r="D43" s="16" t="s">
        <v>24</v>
      </c>
      <c r="E43" s="18">
        <v>190</v>
      </c>
      <c r="F43" s="111">
        <v>0</v>
      </c>
      <c r="G43" s="111">
        <f t="shared" si="2"/>
        <v>0</v>
      </c>
      <c r="H43" s="19">
        <v>0</v>
      </c>
      <c r="I43" s="47">
        <f t="shared" si="3"/>
        <v>0</v>
      </c>
      <c r="J43" s="61" t="s">
        <v>3</v>
      </c>
      <c r="K43" s="1" t="s">
        <v>4</v>
      </c>
      <c r="M43" s="2" t="s">
        <v>11</v>
      </c>
    </row>
    <row r="44" spans="1:13" ht="15">
      <c r="A44" s="46">
        <v>33</v>
      </c>
      <c r="B44" s="17">
        <v>161307</v>
      </c>
      <c r="C44" s="16" t="s">
        <v>35</v>
      </c>
      <c r="D44" s="16" t="s">
        <v>24</v>
      </c>
      <c r="E44" s="18">
        <v>30</v>
      </c>
      <c r="F44" s="111">
        <v>0</v>
      </c>
      <c r="G44" s="111">
        <f t="shared" si="2"/>
        <v>0</v>
      </c>
      <c r="H44" s="19">
        <v>0</v>
      </c>
      <c r="I44" s="47">
        <f t="shared" si="3"/>
        <v>0</v>
      </c>
      <c r="J44" s="61" t="s">
        <v>3</v>
      </c>
      <c r="K44" s="1" t="s">
        <v>4</v>
      </c>
      <c r="M44" s="2" t="s">
        <v>11</v>
      </c>
    </row>
    <row r="45" spans="1:13" ht="15.75" thickBot="1">
      <c r="A45" s="48">
        <v>34</v>
      </c>
      <c r="B45" s="21">
        <v>209407</v>
      </c>
      <c r="C45" s="20" t="s">
        <v>36</v>
      </c>
      <c r="D45" s="20" t="s">
        <v>24</v>
      </c>
      <c r="E45" s="22">
        <v>250</v>
      </c>
      <c r="F45" s="112">
        <v>0</v>
      </c>
      <c r="G45" s="112">
        <f t="shared" si="2"/>
        <v>0</v>
      </c>
      <c r="H45" s="23">
        <v>0</v>
      </c>
      <c r="I45" s="49">
        <f t="shared" si="3"/>
        <v>0</v>
      </c>
      <c r="J45" s="62" t="s">
        <v>3</v>
      </c>
      <c r="K45" s="1" t="s">
        <v>4</v>
      </c>
      <c r="M45" s="2" t="s">
        <v>11</v>
      </c>
    </row>
    <row r="46" spans="1:13" s="8" customFormat="1" ht="14.25">
      <c r="A46" s="50"/>
      <c r="B46" s="25"/>
      <c r="C46" s="24" t="s">
        <v>86</v>
      </c>
      <c r="D46" s="24"/>
      <c r="E46" s="26"/>
      <c r="F46" s="113"/>
      <c r="G46" s="113">
        <f>SUM(G22:G45)</f>
        <v>0</v>
      </c>
      <c r="H46" s="27"/>
      <c r="I46" s="51">
        <f>SUM(I22:I45)</f>
        <v>0</v>
      </c>
      <c r="J46" s="63"/>
      <c r="M46" s="10" t="s">
        <v>11</v>
      </c>
    </row>
    <row r="47" spans="1:13" s="9" customFormat="1" ht="19.5" customHeight="1">
      <c r="A47" s="52" t="s">
        <v>88</v>
      </c>
      <c r="B47" s="29"/>
      <c r="C47" s="28"/>
      <c r="D47" s="28"/>
      <c r="E47" s="30"/>
      <c r="F47" s="114"/>
      <c r="G47" s="114"/>
      <c r="H47" s="31"/>
      <c r="I47" s="53"/>
      <c r="J47" s="64"/>
      <c r="M47" s="11"/>
    </row>
    <row r="48" spans="1:13" ht="15">
      <c r="A48" s="46">
        <v>35</v>
      </c>
      <c r="B48" s="17">
        <v>210120451</v>
      </c>
      <c r="C48" s="16" t="s">
        <v>38</v>
      </c>
      <c r="D48" s="16" t="s">
        <v>2</v>
      </c>
      <c r="E48" s="18">
        <v>1</v>
      </c>
      <c r="F48" s="111">
        <v>0</v>
      </c>
      <c r="G48" s="111">
        <f aca="true" t="shared" si="4" ref="G48:G79">E48*F48</f>
        <v>0</v>
      </c>
      <c r="H48" s="19"/>
      <c r="I48" s="47"/>
      <c r="J48" s="61" t="s">
        <v>3</v>
      </c>
      <c r="M48" s="2" t="s">
        <v>37</v>
      </c>
    </row>
    <row r="49" spans="1:13" ht="15">
      <c r="A49" s="46">
        <v>36</v>
      </c>
      <c r="B49" s="17">
        <v>210120452</v>
      </c>
      <c r="C49" s="16" t="s">
        <v>39</v>
      </c>
      <c r="D49" s="16" t="s">
        <v>2</v>
      </c>
      <c r="E49" s="18">
        <v>1</v>
      </c>
      <c r="F49" s="111">
        <v>0</v>
      </c>
      <c r="G49" s="111">
        <f t="shared" si="4"/>
        <v>0</v>
      </c>
      <c r="H49" s="19"/>
      <c r="I49" s="47"/>
      <c r="J49" s="61" t="s">
        <v>3</v>
      </c>
      <c r="M49" s="2" t="s">
        <v>37</v>
      </c>
    </row>
    <row r="50" spans="1:13" ht="15">
      <c r="A50" s="46">
        <v>37</v>
      </c>
      <c r="B50" s="17">
        <v>210120451</v>
      </c>
      <c r="C50" s="16" t="s">
        <v>38</v>
      </c>
      <c r="D50" s="16" t="s">
        <v>2</v>
      </c>
      <c r="E50" s="18">
        <v>1</v>
      </c>
      <c r="F50" s="111">
        <v>0</v>
      </c>
      <c r="G50" s="111">
        <f t="shared" si="4"/>
        <v>0</v>
      </c>
      <c r="H50" s="19"/>
      <c r="I50" s="47"/>
      <c r="J50" s="61" t="s">
        <v>3</v>
      </c>
      <c r="M50" s="2" t="s">
        <v>37</v>
      </c>
    </row>
    <row r="51" spans="1:13" ht="15">
      <c r="A51" s="46">
        <v>38</v>
      </c>
      <c r="B51" s="17">
        <v>210120451</v>
      </c>
      <c r="C51" s="16" t="s">
        <v>38</v>
      </c>
      <c r="D51" s="16" t="s">
        <v>2</v>
      </c>
      <c r="E51" s="18">
        <v>1</v>
      </c>
      <c r="F51" s="111">
        <v>0</v>
      </c>
      <c r="G51" s="111">
        <f t="shared" si="4"/>
        <v>0</v>
      </c>
      <c r="H51" s="19"/>
      <c r="I51" s="47"/>
      <c r="J51" s="61" t="s">
        <v>3</v>
      </c>
      <c r="M51" s="2" t="s">
        <v>37</v>
      </c>
    </row>
    <row r="52" spans="1:13" ht="15">
      <c r="A52" s="46">
        <v>39</v>
      </c>
      <c r="B52" s="17">
        <v>210990001</v>
      </c>
      <c r="C52" s="16" t="s">
        <v>40</v>
      </c>
      <c r="D52" s="16" t="s">
        <v>2</v>
      </c>
      <c r="E52" s="18">
        <v>1</v>
      </c>
      <c r="F52" s="111">
        <v>0</v>
      </c>
      <c r="G52" s="111">
        <f t="shared" si="4"/>
        <v>0</v>
      </c>
      <c r="H52" s="19"/>
      <c r="I52" s="47"/>
      <c r="J52" s="61" t="s">
        <v>3</v>
      </c>
      <c r="M52" s="2" t="s">
        <v>37</v>
      </c>
    </row>
    <row r="53" spans="1:13" ht="15">
      <c r="A53" s="46">
        <v>40</v>
      </c>
      <c r="B53" s="17">
        <v>210990001</v>
      </c>
      <c r="C53" s="16" t="s">
        <v>16</v>
      </c>
      <c r="D53" s="16" t="s">
        <v>2</v>
      </c>
      <c r="E53" s="18">
        <v>1</v>
      </c>
      <c r="F53" s="111">
        <v>0</v>
      </c>
      <c r="G53" s="111">
        <f t="shared" si="4"/>
        <v>0</v>
      </c>
      <c r="H53" s="19"/>
      <c r="I53" s="47"/>
      <c r="J53" s="61" t="s">
        <v>3</v>
      </c>
      <c r="M53" s="2" t="s">
        <v>37</v>
      </c>
    </row>
    <row r="54" spans="1:13" ht="15">
      <c r="A54" s="46">
        <v>41</v>
      </c>
      <c r="B54" s="17">
        <v>210990001</v>
      </c>
      <c r="C54" s="16" t="s">
        <v>41</v>
      </c>
      <c r="D54" s="16" t="s">
        <v>2</v>
      </c>
      <c r="E54" s="18">
        <v>1</v>
      </c>
      <c r="F54" s="111">
        <v>0</v>
      </c>
      <c r="G54" s="111">
        <f t="shared" si="4"/>
        <v>0</v>
      </c>
      <c r="H54" s="19"/>
      <c r="I54" s="47"/>
      <c r="J54" s="61" t="s">
        <v>3</v>
      </c>
      <c r="M54" s="2" t="s">
        <v>37</v>
      </c>
    </row>
    <row r="55" spans="1:13" ht="15">
      <c r="A55" s="46">
        <v>42</v>
      </c>
      <c r="B55" s="17">
        <v>210990001</v>
      </c>
      <c r="C55" s="16" t="s">
        <v>42</v>
      </c>
      <c r="D55" s="16" t="s">
        <v>2</v>
      </c>
      <c r="E55" s="18">
        <v>1</v>
      </c>
      <c r="F55" s="111">
        <v>0</v>
      </c>
      <c r="G55" s="111">
        <f t="shared" si="4"/>
        <v>0</v>
      </c>
      <c r="H55" s="19"/>
      <c r="I55" s="47"/>
      <c r="J55" s="61" t="s">
        <v>3</v>
      </c>
      <c r="M55" s="2" t="s">
        <v>37</v>
      </c>
    </row>
    <row r="56" spans="1:13" ht="15">
      <c r="A56" s="46">
        <v>43</v>
      </c>
      <c r="B56" s="17">
        <v>210990001</v>
      </c>
      <c r="C56" s="16" t="s">
        <v>43</v>
      </c>
      <c r="D56" s="16" t="s">
        <v>2</v>
      </c>
      <c r="E56" s="18">
        <v>1</v>
      </c>
      <c r="F56" s="111">
        <v>0</v>
      </c>
      <c r="G56" s="111">
        <f t="shared" si="4"/>
        <v>0</v>
      </c>
      <c r="H56" s="19"/>
      <c r="I56" s="47"/>
      <c r="J56" s="61" t="s">
        <v>3</v>
      </c>
      <c r="M56" s="2" t="s">
        <v>37</v>
      </c>
    </row>
    <row r="57" spans="1:13" ht="15">
      <c r="A57" s="46">
        <v>44</v>
      </c>
      <c r="B57" s="17">
        <v>210110512</v>
      </c>
      <c r="C57" s="16" t="s">
        <v>44</v>
      </c>
      <c r="D57" s="16" t="s">
        <v>2</v>
      </c>
      <c r="E57" s="18">
        <v>9</v>
      </c>
      <c r="F57" s="111">
        <v>0</v>
      </c>
      <c r="G57" s="111">
        <f t="shared" si="4"/>
        <v>0</v>
      </c>
      <c r="H57" s="19"/>
      <c r="I57" s="47"/>
      <c r="J57" s="61" t="s">
        <v>3</v>
      </c>
      <c r="M57" s="2" t="s">
        <v>37</v>
      </c>
    </row>
    <row r="58" spans="1:13" ht="15">
      <c r="A58" s="46">
        <v>45</v>
      </c>
      <c r="B58" s="17">
        <v>210111012</v>
      </c>
      <c r="C58" s="16" t="s">
        <v>45</v>
      </c>
      <c r="D58" s="16" t="s">
        <v>2</v>
      </c>
      <c r="E58" s="18">
        <v>39</v>
      </c>
      <c r="F58" s="111">
        <v>0</v>
      </c>
      <c r="G58" s="111">
        <f t="shared" si="4"/>
        <v>0</v>
      </c>
      <c r="H58" s="19"/>
      <c r="I58" s="47"/>
      <c r="J58" s="61" t="s">
        <v>3</v>
      </c>
      <c r="M58" s="2" t="s">
        <v>37</v>
      </c>
    </row>
    <row r="59" spans="1:13" ht="15">
      <c r="A59" s="46">
        <v>46</v>
      </c>
      <c r="B59" s="17">
        <v>210111106</v>
      </c>
      <c r="C59" s="16" t="s">
        <v>46</v>
      </c>
      <c r="D59" s="16" t="s">
        <v>2</v>
      </c>
      <c r="E59" s="18">
        <v>1</v>
      </c>
      <c r="F59" s="111">
        <v>0</v>
      </c>
      <c r="G59" s="111">
        <f t="shared" si="4"/>
        <v>0</v>
      </c>
      <c r="H59" s="19"/>
      <c r="I59" s="47"/>
      <c r="J59" s="61" t="s">
        <v>3</v>
      </c>
      <c r="M59" s="2" t="s">
        <v>37</v>
      </c>
    </row>
    <row r="60" spans="1:13" ht="15">
      <c r="A60" s="46">
        <v>47</v>
      </c>
      <c r="B60" s="17">
        <v>210110041</v>
      </c>
      <c r="C60" s="16" t="s">
        <v>47</v>
      </c>
      <c r="D60" s="16" t="s">
        <v>2</v>
      </c>
      <c r="E60" s="18">
        <v>2</v>
      </c>
      <c r="F60" s="111">
        <v>0</v>
      </c>
      <c r="G60" s="111">
        <f t="shared" si="4"/>
        <v>0</v>
      </c>
      <c r="H60" s="19"/>
      <c r="I60" s="47"/>
      <c r="J60" s="61" t="s">
        <v>3</v>
      </c>
      <c r="M60" s="2" t="s">
        <v>37</v>
      </c>
    </row>
    <row r="61" spans="1:13" ht="15">
      <c r="A61" s="46">
        <v>48</v>
      </c>
      <c r="B61" s="17">
        <v>210990001</v>
      </c>
      <c r="C61" s="16" t="s">
        <v>48</v>
      </c>
      <c r="D61" s="16" t="s">
        <v>2</v>
      </c>
      <c r="E61" s="18">
        <v>1</v>
      </c>
      <c r="F61" s="111">
        <v>0</v>
      </c>
      <c r="G61" s="111">
        <f t="shared" si="4"/>
        <v>0</v>
      </c>
      <c r="H61" s="19"/>
      <c r="I61" s="47"/>
      <c r="J61" s="61" t="s">
        <v>3</v>
      </c>
      <c r="M61" s="2" t="s">
        <v>37</v>
      </c>
    </row>
    <row r="62" spans="1:13" ht="15">
      <c r="A62" s="46">
        <v>49</v>
      </c>
      <c r="B62" s="17">
        <v>210201101</v>
      </c>
      <c r="C62" s="16" t="s">
        <v>49</v>
      </c>
      <c r="D62" s="16" t="s">
        <v>2</v>
      </c>
      <c r="E62" s="18">
        <v>5</v>
      </c>
      <c r="F62" s="111">
        <v>0</v>
      </c>
      <c r="G62" s="111">
        <f t="shared" si="4"/>
        <v>0</v>
      </c>
      <c r="H62" s="19"/>
      <c r="I62" s="47"/>
      <c r="J62" s="61" t="s">
        <v>3</v>
      </c>
      <c r="M62" s="2" t="s">
        <v>37</v>
      </c>
    </row>
    <row r="63" spans="1:13" ht="15">
      <c r="A63" s="46">
        <v>50</v>
      </c>
      <c r="B63" s="17">
        <v>210201101</v>
      </c>
      <c r="C63" s="16" t="s">
        <v>49</v>
      </c>
      <c r="D63" s="16" t="s">
        <v>2</v>
      </c>
      <c r="E63" s="18">
        <v>9</v>
      </c>
      <c r="F63" s="111">
        <v>0</v>
      </c>
      <c r="G63" s="111">
        <f t="shared" si="4"/>
        <v>0</v>
      </c>
      <c r="H63" s="19"/>
      <c r="I63" s="47"/>
      <c r="J63" s="61" t="s">
        <v>3</v>
      </c>
      <c r="M63" s="2" t="s">
        <v>37</v>
      </c>
    </row>
    <row r="64" spans="1:13" ht="15">
      <c r="A64" s="46">
        <v>51</v>
      </c>
      <c r="B64" s="17">
        <v>210201101</v>
      </c>
      <c r="C64" s="16" t="s">
        <v>49</v>
      </c>
      <c r="D64" s="16" t="s">
        <v>2</v>
      </c>
      <c r="E64" s="18">
        <v>2</v>
      </c>
      <c r="F64" s="111">
        <v>0</v>
      </c>
      <c r="G64" s="111">
        <f t="shared" si="4"/>
        <v>0</v>
      </c>
      <c r="H64" s="19"/>
      <c r="I64" s="47"/>
      <c r="J64" s="61" t="s">
        <v>3</v>
      </c>
      <c r="M64" s="2" t="s">
        <v>37</v>
      </c>
    </row>
    <row r="65" spans="1:13" ht="15">
      <c r="A65" s="46">
        <v>52</v>
      </c>
      <c r="B65" s="17">
        <v>210010301</v>
      </c>
      <c r="C65" s="16" t="s">
        <v>50</v>
      </c>
      <c r="D65" s="16" t="s">
        <v>2</v>
      </c>
      <c r="E65" s="18">
        <v>50</v>
      </c>
      <c r="F65" s="111">
        <v>0</v>
      </c>
      <c r="G65" s="111">
        <f t="shared" si="4"/>
        <v>0</v>
      </c>
      <c r="H65" s="19"/>
      <c r="I65" s="47"/>
      <c r="J65" s="61" t="s">
        <v>3</v>
      </c>
      <c r="M65" s="2" t="s">
        <v>37</v>
      </c>
    </row>
    <row r="66" spans="1:13" ht="15">
      <c r="A66" s="46">
        <v>53</v>
      </c>
      <c r="B66" s="17">
        <v>210010321</v>
      </c>
      <c r="C66" s="16" t="s">
        <v>51</v>
      </c>
      <c r="D66" s="16" t="s">
        <v>2</v>
      </c>
      <c r="E66" s="18">
        <v>15</v>
      </c>
      <c r="F66" s="111">
        <v>0</v>
      </c>
      <c r="G66" s="111">
        <f t="shared" si="4"/>
        <v>0</v>
      </c>
      <c r="H66" s="19"/>
      <c r="I66" s="47"/>
      <c r="J66" s="61" t="s">
        <v>3</v>
      </c>
      <c r="M66" s="2" t="s">
        <v>37</v>
      </c>
    </row>
    <row r="67" spans="1:13" ht="15">
      <c r="A67" s="46">
        <v>54</v>
      </c>
      <c r="B67" s="17">
        <v>210010123</v>
      </c>
      <c r="C67" s="16" t="s">
        <v>52</v>
      </c>
      <c r="D67" s="16" t="s">
        <v>24</v>
      </c>
      <c r="E67" s="18">
        <v>40</v>
      </c>
      <c r="F67" s="111">
        <v>0</v>
      </c>
      <c r="G67" s="111">
        <f t="shared" si="4"/>
        <v>0</v>
      </c>
      <c r="H67" s="19"/>
      <c r="I67" s="47"/>
      <c r="J67" s="61" t="s">
        <v>3</v>
      </c>
      <c r="M67" s="2" t="s">
        <v>37</v>
      </c>
    </row>
    <row r="68" spans="1:13" ht="15">
      <c r="A68" s="46">
        <v>55</v>
      </c>
      <c r="B68" s="17">
        <v>210010111</v>
      </c>
      <c r="C68" s="16" t="s">
        <v>53</v>
      </c>
      <c r="D68" s="16" t="s">
        <v>24</v>
      </c>
      <c r="E68" s="18">
        <v>60</v>
      </c>
      <c r="F68" s="111">
        <v>0</v>
      </c>
      <c r="G68" s="111">
        <f t="shared" si="4"/>
        <v>0</v>
      </c>
      <c r="H68" s="19"/>
      <c r="I68" s="47"/>
      <c r="J68" s="61" t="s">
        <v>3</v>
      </c>
      <c r="M68" s="2" t="s">
        <v>37</v>
      </c>
    </row>
    <row r="69" spans="1:13" ht="15">
      <c r="A69" s="46">
        <v>56</v>
      </c>
      <c r="B69" s="17">
        <v>210010105</v>
      </c>
      <c r="C69" s="16" t="s">
        <v>54</v>
      </c>
      <c r="D69" s="16" t="s">
        <v>24</v>
      </c>
      <c r="E69" s="18">
        <v>20</v>
      </c>
      <c r="F69" s="111">
        <v>0</v>
      </c>
      <c r="G69" s="111">
        <f t="shared" si="4"/>
        <v>0</v>
      </c>
      <c r="H69" s="19"/>
      <c r="I69" s="47"/>
      <c r="J69" s="61" t="s">
        <v>3</v>
      </c>
      <c r="M69" s="2" t="s">
        <v>37</v>
      </c>
    </row>
    <row r="70" spans="1:13" ht="15">
      <c r="A70" s="46">
        <v>57</v>
      </c>
      <c r="B70" s="17">
        <v>210010105</v>
      </c>
      <c r="C70" s="16" t="s">
        <v>54</v>
      </c>
      <c r="D70" s="16" t="s">
        <v>24</v>
      </c>
      <c r="E70" s="18">
        <v>15</v>
      </c>
      <c r="F70" s="111">
        <v>0</v>
      </c>
      <c r="G70" s="111">
        <f t="shared" si="4"/>
        <v>0</v>
      </c>
      <c r="H70" s="19"/>
      <c r="I70" s="47"/>
      <c r="J70" s="61" t="s">
        <v>3</v>
      </c>
      <c r="M70" s="2" t="s">
        <v>37</v>
      </c>
    </row>
    <row r="71" spans="1:13" ht="15">
      <c r="A71" s="46">
        <v>58</v>
      </c>
      <c r="B71" s="17">
        <v>210800851</v>
      </c>
      <c r="C71" s="16" t="s">
        <v>55</v>
      </c>
      <c r="D71" s="16" t="s">
        <v>24</v>
      </c>
      <c r="E71" s="18">
        <v>120</v>
      </c>
      <c r="F71" s="111">
        <v>0</v>
      </c>
      <c r="G71" s="111">
        <f t="shared" si="4"/>
        <v>0</v>
      </c>
      <c r="H71" s="19"/>
      <c r="I71" s="47"/>
      <c r="J71" s="61" t="s">
        <v>3</v>
      </c>
      <c r="M71" s="2" t="s">
        <v>37</v>
      </c>
    </row>
    <row r="72" spans="1:13" ht="15">
      <c r="A72" s="46">
        <v>59</v>
      </c>
      <c r="B72" s="17">
        <v>210800851</v>
      </c>
      <c r="C72" s="16" t="s">
        <v>55</v>
      </c>
      <c r="D72" s="16" t="s">
        <v>24</v>
      </c>
      <c r="E72" s="18">
        <v>60</v>
      </c>
      <c r="F72" s="111">
        <v>0</v>
      </c>
      <c r="G72" s="111">
        <f t="shared" si="4"/>
        <v>0</v>
      </c>
      <c r="H72" s="19"/>
      <c r="I72" s="47"/>
      <c r="J72" s="61" t="s">
        <v>3</v>
      </c>
      <c r="M72" s="2" t="s">
        <v>37</v>
      </c>
    </row>
    <row r="73" spans="1:13" ht="15">
      <c r="A73" s="46">
        <v>60</v>
      </c>
      <c r="B73" s="17">
        <v>210810101</v>
      </c>
      <c r="C73" s="16" t="s">
        <v>56</v>
      </c>
      <c r="D73" s="16" t="s">
        <v>24</v>
      </c>
      <c r="E73" s="18">
        <v>15</v>
      </c>
      <c r="F73" s="111">
        <v>0</v>
      </c>
      <c r="G73" s="111">
        <f t="shared" si="4"/>
        <v>0</v>
      </c>
      <c r="H73" s="19"/>
      <c r="I73" s="47"/>
      <c r="J73" s="61" t="s">
        <v>3</v>
      </c>
      <c r="M73" s="2" t="s">
        <v>37</v>
      </c>
    </row>
    <row r="74" spans="1:13" ht="15">
      <c r="A74" s="46">
        <v>61</v>
      </c>
      <c r="B74" s="17">
        <v>210810052</v>
      </c>
      <c r="C74" s="16" t="s">
        <v>57</v>
      </c>
      <c r="D74" s="16" t="s">
        <v>24</v>
      </c>
      <c r="E74" s="18">
        <v>210</v>
      </c>
      <c r="F74" s="111">
        <v>0</v>
      </c>
      <c r="G74" s="111">
        <f t="shared" si="4"/>
        <v>0</v>
      </c>
      <c r="H74" s="19"/>
      <c r="I74" s="47"/>
      <c r="J74" s="61" t="s">
        <v>3</v>
      </c>
      <c r="M74" s="2" t="s">
        <v>37</v>
      </c>
    </row>
    <row r="75" spans="1:13" ht="15">
      <c r="A75" s="46">
        <v>62</v>
      </c>
      <c r="B75" s="17">
        <v>210810048</v>
      </c>
      <c r="C75" s="16" t="s">
        <v>58</v>
      </c>
      <c r="D75" s="16" t="s">
        <v>24</v>
      </c>
      <c r="E75" s="18">
        <v>350</v>
      </c>
      <c r="F75" s="111">
        <v>0</v>
      </c>
      <c r="G75" s="111">
        <f t="shared" si="4"/>
        <v>0</v>
      </c>
      <c r="H75" s="19"/>
      <c r="I75" s="47"/>
      <c r="J75" s="61" t="s">
        <v>3</v>
      </c>
      <c r="M75" s="2" t="s">
        <v>37</v>
      </c>
    </row>
    <row r="76" spans="1:13" ht="15">
      <c r="A76" s="46">
        <v>63</v>
      </c>
      <c r="B76" s="17">
        <v>210810048</v>
      </c>
      <c r="C76" s="16" t="s">
        <v>58</v>
      </c>
      <c r="D76" s="16" t="s">
        <v>24</v>
      </c>
      <c r="E76" s="18">
        <v>1200</v>
      </c>
      <c r="F76" s="111">
        <v>0</v>
      </c>
      <c r="G76" s="111">
        <f t="shared" si="4"/>
        <v>0</v>
      </c>
      <c r="H76" s="19"/>
      <c r="I76" s="47"/>
      <c r="J76" s="61" t="s">
        <v>3</v>
      </c>
      <c r="M76" s="2" t="s">
        <v>37</v>
      </c>
    </row>
    <row r="77" spans="1:13" ht="15">
      <c r="A77" s="46">
        <v>64</v>
      </c>
      <c r="B77" s="17">
        <v>210802673</v>
      </c>
      <c r="C77" s="16" t="s">
        <v>59</v>
      </c>
      <c r="D77" s="16" t="s">
        <v>24</v>
      </c>
      <c r="E77" s="18">
        <v>190</v>
      </c>
      <c r="F77" s="111">
        <v>0</v>
      </c>
      <c r="G77" s="111">
        <f t="shared" si="4"/>
        <v>0</v>
      </c>
      <c r="H77" s="19"/>
      <c r="I77" s="47"/>
      <c r="J77" s="61" t="s">
        <v>3</v>
      </c>
      <c r="M77" s="2" t="s">
        <v>37</v>
      </c>
    </row>
    <row r="78" spans="1:13" ht="15">
      <c r="A78" s="46">
        <v>65</v>
      </c>
      <c r="B78" s="17">
        <v>210802674</v>
      </c>
      <c r="C78" s="16" t="s">
        <v>60</v>
      </c>
      <c r="D78" s="16" t="s">
        <v>24</v>
      </c>
      <c r="E78" s="18">
        <v>30</v>
      </c>
      <c r="F78" s="111">
        <v>0</v>
      </c>
      <c r="G78" s="111">
        <f t="shared" si="4"/>
        <v>0</v>
      </c>
      <c r="H78" s="19"/>
      <c r="I78" s="47"/>
      <c r="J78" s="61" t="s">
        <v>3</v>
      </c>
      <c r="M78" s="2" t="s">
        <v>37</v>
      </c>
    </row>
    <row r="79" spans="1:13" ht="15.75" thickBot="1">
      <c r="A79" s="48">
        <v>66</v>
      </c>
      <c r="B79" s="21">
        <v>210950341</v>
      </c>
      <c r="C79" s="20" t="s">
        <v>61</v>
      </c>
      <c r="D79" s="20" t="s">
        <v>24</v>
      </c>
      <c r="E79" s="22">
        <v>250</v>
      </c>
      <c r="F79" s="112">
        <v>0</v>
      </c>
      <c r="G79" s="112">
        <f t="shared" si="4"/>
        <v>0</v>
      </c>
      <c r="H79" s="23"/>
      <c r="I79" s="49"/>
      <c r="J79" s="62" t="s">
        <v>3</v>
      </c>
      <c r="M79" s="2" t="s">
        <v>37</v>
      </c>
    </row>
    <row r="80" spans="1:13" s="8" customFormat="1" ht="14.25">
      <c r="A80" s="50"/>
      <c r="B80" s="25"/>
      <c r="C80" s="24" t="s">
        <v>86</v>
      </c>
      <c r="D80" s="24"/>
      <c r="E80" s="26"/>
      <c r="F80" s="113"/>
      <c r="G80" s="113">
        <f>SUM(G48:G79)</f>
        <v>0</v>
      </c>
      <c r="H80" s="27"/>
      <c r="I80" s="51"/>
      <c r="J80" s="63"/>
      <c r="M80" s="10" t="s">
        <v>37</v>
      </c>
    </row>
    <row r="81" spans="1:13" s="9" customFormat="1" ht="19.5" customHeight="1">
      <c r="A81" s="52" t="s">
        <v>89</v>
      </c>
      <c r="B81" s="29"/>
      <c r="C81" s="28"/>
      <c r="D81" s="28"/>
      <c r="E81" s="30"/>
      <c r="F81" s="114"/>
      <c r="G81" s="114"/>
      <c r="H81" s="31"/>
      <c r="I81" s="53"/>
      <c r="J81" s="64"/>
      <c r="M81" s="11"/>
    </row>
    <row r="82" spans="1:13" ht="15.75" thickBot="1">
      <c r="A82" s="48">
        <v>67</v>
      </c>
      <c r="B82" s="21">
        <v>210990011</v>
      </c>
      <c r="C82" s="20" t="s">
        <v>63</v>
      </c>
      <c r="D82" s="20" t="s">
        <v>64</v>
      </c>
      <c r="E82" s="22">
        <v>16</v>
      </c>
      <c r="F82" s="112">
        <v>0</v>
      </c>
      <c r="G82" s="112">
        <f>E82*F82</f>
        <v>0</v>
      </c>
      <c r="H82" s="23"/>
      <c r="I82" s="49"/>
      <c r="J82" s="62" t="s">
        <v>3</v>
      </c>
      <c r="K82" s="1" t="s">
        <v>4</v>
      </c>
      <c r="M82" s="2" t="s">
        <v>62</v>
      </c>
    </row>
    <row r="83" spans="1:13" s="8" customFormat="1" ht="14.25">
      <c r="A83" s="50"/>
      <c r="B83" s="25"/>
      <c r="C83" s="24" t="s">
        <v>86</v>
      </c>
      <c r="D83" s="24"/>
      <c r="E83" s="26"/>
      <c r="F83" s="113"/>
      <c r="G83" s="113">
        <f>SUM(G82:G82)</f>
        <v>0</v>
      </c>
      <c r="H83" s="27"/>
      <c r="I83" s="51"/>
      <c r="J83" s="63"/>
      <c r="M83" s="10" t="s">
        <v>62</v>
      </c>
    </row>
    <row r="84" spans="1:13" s="9" customFormat="1" ht="19.5" customHeight="1">
      <c r="A84" s="52" t="s">
        <v>90</v>
      </c>
      <c r="B84" s="29"/>
      <c r="C84" s="28"/>
      <c r="D84" s="28"/>
      <c r="E84" s="30"/>
      <c r="F84" s="114"/>
      <c r="G84" s="114"/>
      <c r="H84" s="31"/>
      <c r="I84" s="53"/>
      <c r="J84" s="64"/>
      <c r="M84" s="11"/>
    </row>
    <row r="85" spans="1:13" ht="15">
      <c r="A85" s="46">
        <v>68</v>
      </c>
      <c r="B85" s="17">
        <v>218009001</v>
      </c>
      <c r="C85" s="16" t="s">
        <v>66</v>
      </c>
      <c r="D85" s="16" t="s">
        <v>2</v>
      </c>
      <c r="E85" s="18">
        <v>5</v>
      </c>
      <c r="F85" s="111">
        <v>0</v>
      </c>
      <c r="G85" s="111">
        <f>E85*F85</f>
        <v>0</v>
      </c>
      <c r="H85" s="19">
        <v>0</v>
      </c>
      <c r="I85" s="47">
        <f>E85*H85</f>
        <v>0</v>
      </c>
      <c r="J85" s="61" t="s">
        <v>8</v>
      </c>
      <c r="M85" s="2" t="s">
        <v>65</v>
      </c>
    </row>
    <row r="86" spans="1:13" ht="15">
      <c r="A86" s="46">
        <v>69</v>
      </c>
      <c r="B86" s="17">
        <v>218009001</v>
      </c>
      <c r="C86" s="16" t="s">
        <v>66</v>
      </c>
      <c r="D86" s="16" t="s">
        <v>2</v>
      </c>
      <c r="E86" s="18">
        <v>9</v>
      </c>
      <c r="F86" s="111">
        <v>0</v>
      </c>
      <c r="G86" s="111">
        <f>E86*F86</f>
        <v>0</v>
      </c>
      <c r="H86" s="19">
        <v>0</v>
      </c>
      <c r="I86" s="47">
        <f>E86*H86</f>
        <v>0</v>
      </c>
      <c r="J86" s="61" t="s">
        <v>8</v>
      </c>
      <c r="M86" s="2" t="s">
        <v>65</v>
      </c>
    </row>
    <row r="87" spans="1:13" ht="15">
      <c r="A87" s="46">
        <v>70</v>
      </c>
      <c r="B87" s="17">
        <v>218009001</v>
      </c>
      <c r="C87" s="16" t="s">
        <v>66</v>
      </c>
      <c r="D87" s="16" t="s">
        <v>2</v>
      </c>
      <c r="E87" s="18">
        <v>2</v>
      </c>
      <c r="F87" s="111">
        <v>0</v>
      </c>
      <c r="G87" s="111">
        <f>E87*F87</f>
        <v>0</v>
      </c>
      <c r="H87" s="19">
        <v>0</v>
      </c>
      <c r="I87" s="47">
        <f>E87*H87</f>
        <v>0</v>
      </c>
      <c r="J87" s="61" t="s">
        <v>8</v>
      </c>
      <c r="M87" s="2" t="s">
        <v>65</v>
      </c>
    </row>
    <row r="88" spans="1:13" ht="15">
      <c r="A88" s="46">
        <v>71</v>
      </c>
      <c r="B88" s="17">
        <v>219002612</v>
      </c>
      <c r="C88" s="16" t="s">
        <v>67</v>
      </c>
      <c r="D88" s="16" t="s">
        <v>24</v>
      </c>
      <c r="E88" s="18">
        <v>230</v>
      </c>
      <c r="F88" s="111">
        <v>0</v>
      </c>
      <c r="G88" s="111">
        <f>E88*F88</f>
        <v>0</v>
      </c>
      <c r="H88" s="19"/>
      <c r="I88" s="47"/>
      <c r="J88" s="61" t="s">
        <v>3</v>
      </c>
      <c r="K88" s="1" t="s">
        <v>4</v>
      </c>
      <c r="M88" s="2" t="s">
        <v>65</v>
      </c>
    </row>
    <row r="89" spans="1:13" ht="15.75" thickBot="1">
      <c r="A89" s="48">
        <v>72</v>
      </c>
      <c r="B89" s="21">
        <v>219990011</v>
      </c>
      <c r="C89" s="20" t="s">
        <v>68</v>
      </c>
      <c r="D89" s="20" t="s">
        <v>64</v>
      </c>
      <c r="E89" s="22">
        <v>14</v>
      </c>
      <c r="F89" s="112">
        <v>0</v>
      </c>
      <c r="G89" s="112">
        <f>E89*F89</f>
        <v>0</v>
      </c>
      <c r="H89" s="23"/>
      <c r="I89" s="49"/>
      <c r="J89" s="62" t="s">
        <v>3</v>
      </c>
      <c r="K89" s="1" t="s">
        <v>4</v>
      </c>
      <c r="M89" s="2" t="s">
        <v>65</v>
      </c>
    </row>
    <row r="90" spans="1:13" s="8" customFormat="1" ht="15" thickBot="1">
      <c r="A90" s="54"/>
      <c r="B90" s="55"/>
      <c r="C90" s="56" t="s">
        <v>86</v>
      </c>
      <c r="D90" s="56"/>
      <c r="E90" s="57"/>
      <c r="F90" s="115"/>
      <c r="G90" s="115">
        <f>SUM(G85:G89)</f>
        <v>0</v>
      </c>
      <c r="H90" s="58"/>
      <c r="I90" s="59"/>
      <c r="J90" s="65"/>
      <c r="M90" s="8" t="s">
        <v>65</v>
      </c>
    </row>
    <row r="91" spans="2:9" ht="15">
      <c r="B91" s="4"/>
      <c r="E91" s="3"/>
      <c r="F91" s="3"/>
      <c r="G91" s="5"/>
      <c r="H91" s="6"/>
      <c r="I91" s="7"/>
    </row>
    <row r="92" spans="1:9" s="12" customFormat="1" ht="33.75" customHeight="1" thickBot="1">
      <c r="A92" s="66" t="s">
        <v>91</v>
      </c>
      <c r="B92" s="66"/>
      <c r="C92" s="66"/>
      <c r="D92" s="66"/>
      <c r="E92" s="66"/>
      <c r="F92" s="66"/>
      <c r="G92" s="66"/>
      <c r="H92" s="66"/>
      <c r="I92" s="66"/>
    </row>
    <row r="93" spans="1:10" ht="15.75" thickBot="1">
      <c r="A93" s="32" t="s">
        <v>69</v>
      </c>
      <c r="B93" s="33" t="s">
        <v>71</v>
      </c>
      <c r="C93" s="32" t="s">
        <v>72</v>
      </c>
      <c r="D93" s="32" t="s">
        <v>73</v>
      </c>
      <c r="E93" s="34" t="s">
        <v>74</v>
      </c>
      <c r="F93" s="34" t="s">
        <v>116</v>
      </c>
      <c r="G93" s="35" t="s">
        <v>76</v>
      </c>
      <c r="H93" s="36" t="s">
        <v>77</v>
      </c>
      <c r="I93" s="116" t="s">
        <v>78</v>
      </c>
      <c r="J93" s="1"/>
    </row>
    <row r="94" spans="1:9" s="9" customFormat="1" ht="19.5" customHeight="1">
      <c r="A94" s="117"/>
      <c r="B94" s="118" t="s">
        <v>117</v>
      </c>
      <c r="C94" s="73"/>
      <c r="D94" s="73"/>
      <c r="E94" s="74"/>
      <c r="F94" s="74"/>
      <c r="G94" s="119"/>
      <c r="H94" s="120"/>
      <c r="I94" s="121"/>
    </row>
    <row r="95" spans="1:10" ht="15">
      <c r="A95" s="46">
        <v>1</v>
      </c>
      <c r="B95" s="17">
        <v>764831</v>
      </c>
      <c r="C95" s="16" t="s">
        <v>118</v>
      </c>
      <c r="D95" s="16" t="s">
        <v>2</v>
      </c>
      <c r="E95" s="18">
        <v>1</v>
      </c>
      <c r="F95" s="111">
        <v>0</v>
      </c>
      <c r="G95" s="111">
        <f>E95*F95</f>
        <v>0</v>
      </c>
      <c r="H95" s="19"/>
      <c r="I95" s="47"/>
      <c r="J95" s="1"/>
    </row>
    <row r="96" spans="1:10" ht="15">
      <c r="A96" s="46">
        <v>2</v>
      </c>
      <c r="B96" s="17">
        <v>781172</v>
      </c>
      <c r="C96" s="16" t="s">
        <v>119</v>
      </c>
      <c r="D96" s="16" t="s">
        <v>2</v>
      </c>
      <c r="E96" s="18">
        <v>2</v>
      </c>
      <c r="F96" s="111">
        <v>0</v>
      </c>
      <c r="G96" s="111">
        <f aca="true" t="shared" si="5" ref="G95:G107">E96*F96</f>
        <v>0</v>
      </c>
      <c r="H96" s="19"/>
      <c r="I96" s="47"/>
      <c r="J96" s="1"/>
    </row>
    <row r="97" spans="1:10" ht="15">
      <c r="A97" s="46">
        <v>3</v>
      </c>
      <c r="B97" s="17">
        <v>781174</v>
      </c>
      <c r="C97" s="16" t="s">
        <v>120</v>
      </c>
      <c r="D97" s="16" t="s">
        <v>2</v>
      </c>
      <c r="E97" s="18">
        <v>2</v>
      </c>
      <c r="F97" s="111">
        <v>0</v>
      </c>
      <c r="G97" s="111">
        <f t="shared" si="5"/>
        <v>0</v>
      </c>
      <c r="H97" s="19"/>
      <c r="I97" s="47"/>
      <c r="J97" s="1"/>
    </row>
    <row r="98" spans="1:10" ht="15">
      <c r="A98" s="46">
        <v>4</v>
      </c>
      <c r="B98" s="17">
        <v>415064</v>
      </c>
      <c r="C98" s="16" t="s">
        <v>121</v>
      </c>
      <c r="D98" s="16" t="s">
        <v>2</v>
      </c>
      <c r="E98" s="18">
        <v>1</v>
      </c>
      <c r="F98" s="111">
        <v>0</v>
      </c>
      <c r="G98" s="111">
        <f t="shared" si="5"/>
        <v>0</v>
      </c>
      <c r="H98" s="19"/>
      <c r="I98" s="47"/>
      <c r="J98" s="1"/>
    </row>
    <row r="99" spans="1:10" ht="15">
      <c r="A99" s="46">
        <v>5</v>
      </c>
      <c r="B99" s="17">
        <v>472205</v>
      </c>
      <c r="C99" s="16" t="s">
        <v>122</v>
      </c>
      <c r="D99" s="16" t="s">
        <v>2</v>
      </c>
      <c r="E99" s="18">
        <v>1</v>
      </c>
      <c r="F99" s="111">
        <v>0</v>
      </c>
      <c r="G99" s="111">
        <f t="shared" si="5"/>
        <v>0</v>
      </c>
      <c r="H99" s="19"/>
      <c r="I99" s="47"/>
      <c r="J99" s="1"/>
    </row>
    <row r="100" spans="1:10" ht="15">
      <c r="A100" s="46">
        <v>6</v>
      </c>
      <c r="B100" s="17">
        <v>434323</v>
      </c>
      <c r="C100" s="16" t="s">
        <v>123</v>
      </c>
      <c r="D100" s="16" t="s">
        <v>2</v>
      </c>
      <c r="E100" s="18">
        <v>1</v>
      </c>
      <c r="F100" s="111">
        <v>0</v>
      </c>
      <c r="G100" s="111">
        <f t="shared" si="5"/>
        <v>0</v>
      </c>
      <c r="H100" s="19"/>
      <c r="I100" s="47"/>
      <c r="J100" s="1"/>
    </row>
    <row r="101" spans="1:10" ht="15">
      <c r="A101" s="46">
        <v>7</v>
      </c>
      <c r="B101" s="17">
        <v>434325</v>
      </c>
      <c r="C101" s="16" t="s">
        <v>124</v>
      </c>
      <c r="D101" s="16" t="s">
        <v>2</v>
      </c>
      <c r="E101" s="18">
        <v>1</v>
      </c>
      <c r="F101" s="111">
        <v>0</v>
      </c>
      <c r="G101" s="111">
        <f t="shared" si="5"/>
        <v>0</v>
      </c>
      <c r="H101" s="19"/>
      <c r="I101" s="47"/>
      <c r="J101" s="1"/>
    </row>
    <row r="102" spans="1:10" ht="15">
      <c r="A102" s="46">
        <v>8</v>
      </c>
      <c r="B102" s="17">
        <v>435023</v>
      </c>
      <c r="C102" s="16" t="s">
        <v>14</v>
      </c>
      <c r="D102" s="16" t="s">
        <v>2</v>
      </c>
      <c r="E102" s="18">
        <v>7</v>
      </c>
      <c r="F102" s="111">
        <v>0</v>
      </c>
      <c r="G102" s="111">
        <f t="shared" si="5"/>
        <v>0</v>
      </c>
      <c r="H102" s="19"/>
      <c r="I102" s="47"/>
      <c r="J102" s="1"/>
    </row>
    <row r="103" spans="1:10" ht="15">
      <c r="A103" s="46">
        <v>9</v>
      </c>
      <c r="B103" s="17">
        <v>435024</v>
      </c>
      <c r="C103" s="16" t="s">
        <v>125</v>
      </c>
      <c r="D103" s="16" t="s">
        <v>2</v>
      </c>
      <c r="E103" s="18">
        <v>2</v>
      </c>
      <c r="F103" s="111">
        <v>0</v>
      </c>
      <c r="G103" s="111">
        <f t="shared" si="5"/>
        <v>0</v>
      </c>
      <c r="H103" s="19"/>
      <c r="I103" s="47"/>
      <c r="J103" s="1"/>
    </row>
    <row r="104" spans="1:10" ht="15">
      <c r="A104" s="46">
        <v>10</v>
      </c>
      <c r="B104" s="17">
        <v>438013</v>
      </c>
      <c r="C104" s="16" t="s">
        <v>126</v>
      </c>
      <c r="D104" s="16" t="s">
        <v>2</v>
      </c>
      <c r="E104" s="18">
        <v>13</v>
      </c>
      <c r="F104" s="111">
        <v>0</v>
      </c>
      <c r="G104" s="111">
        <f t="shared" si="5"/>
        <v>0</v>
      </c>
      <c r="H104" s="19"/>
      <c r="I104" s="47"/>
      <c r="J104" s="1"/>
    </row>
    <row r="105" spans="1:10" ht="15">
      <c r="A105" s="46">
        <v>11</v>
      </c>
      <c r="B105" s="17">
        <v>1</v>
      </c>
      <c r="C105" s="16" t="s">
        <v>127</v>
      </c>
      <c r="D105" s="16" t="s">
        <v>2</v>
      </c>
      <c r="E105" s="18">
        <v>1</v>
      </c>
      <c r="F105" s="111">
        <v>0</v>
      </c>
      <c r="G105" s="111">
        <f t="shared" si="5"/>
        <v>0</v>
      </c>
      <c r="H105" s="19"/>
      <c r="I105" s="47"/>
      <c r="J105" s="1"/>
    </row>
    <row r="106" spans="1:10" ht="15">
      <c r="A106" s="46">
        <v>12</v>
      </c>
      <c r="B106" s="17">
        <v>2</v>
      </c>
      <c r="C106" s="16" t="s">
        <v>128</v>
      </c>
      <c r="D106" s="16" t="s">
        <v>2</v>
      </c>
      <c r="E106" s="18">
        <v>1</v>
      </c>
      <c r="F106" s="111">
        <v>0</v>
      </c>
      <c r="G106" s="111">
        <f t="shared" si="5"/>
        <v>0</v>
      </c>
      <c r="H106" s="19"/>
      <c r="I106" s="47"/>
      <c r="J106" s="1"/>
    </row>
    <row r="107" spans="1:10" ht="15.75" thickBot="1">
      <c r="A107" s="48">
        <v>13</v>
      </c>
      <c r="B107" s="21">
        <v>3</v>
      </c>
      <c r="C107" s="20" t="s">
        <v>129</v>
      </c>
      <c r="D107" s="20" t="s">
        <v>2</v>
      </c>
      <c r="E107" s="22">
        <v>1</v>
      </c>
      <c r="F107" s="112">
        <v>0</v>
      </c>
      <c r="G107" s="112">
        <f t="shared" si="5"/>
        <v>0</v>
      </c>
      <c r="H107" s="23"/>
      <c r="I107" s="49"/>
      <c r="J107" s="1"/>
    </row>
    <row r="108" spans="1:9" s="8" customFormat="1" ht="15" thickBot="1">
      <c r="A108" s="54"/>
      <c r="B108" s="55"/>
      <c r="C108" s="56" t="s">
        <v>86</v>
      </c>
      <c r="D108" s="56"/>
      <c r="E108" s="57"/>
      <c r="F108" s="115"/>
      <c r="G108" s="115">
        <f>SUM(G95:G107)</f>
        <v>0</v>
      </c>
      <c r="H108" s="58"/>
      <c r="I108" s="59"/>
    </row>
    <row r="109" spans="2:10" ht="15">
      <c r="B109" s="4"/>
      <c r="E109" s="3"/>
      <c r="F109" s="3"/>
      <c r="G109" s="5"/>
      <c r="H109" s="6"/>
      <c r="I109" s="7"/>
      <c r="J109" s="1"/>
    </row>
    <row r="110" spans="1:9" s="12" customFormat="1" ht="33.75" customHeight="1" thickBot="1">
      <c r="A110" s="66" t="s">
        <v>91</v>
      </c>
      <c r="B110" s="66"/>
      <c r="C110" s="66"/>
      <c r="D110" s="66"/>
      <c r="E110" s="66"/>
      <c r="F110" s="66"/>
      <c r="G110" s="66"/>
      <c r="H110" s="66"/>
      <c r="I110" s="66"/>
    </row>
    <row r="111" spans="1:10" ht="15.75" thickBot="1">
      <c r="A111" s="32" t="s">
        <v>69</v>
      </c>
      <c r="B111" s="33" t="s">
        <v>71</v>
      </c>
      <c r="C111" s="32" t="s">
        <v>72</v>
      </c>
      <c r="D111" s="32" t="s">
        <v>73</v>
      </c>
      <c r="E111" s="34" t="s">
        <v>74</v>
      </c>
      <c r="F111" s="34" t="s">
        <v>116</v>
      </c>
      <c r="G111" s="35" t="s">
        <v>76</v>
      </c>
      <c r="H111" s="36" t="s">
        <v>77</v>
      </c>
      <c r="I111" s="116" t="s">
        <v>78</v>
      </c>
      <c r="J111" s="1"/>
    </row>
    <row r="112" spans="1:9" s="9" customFormat="1" ht="19.5" customHeight="1">
      <c r="A112" s="117"/>
      <c r="B112" s="118" t="s">
        <v>130</v>
      </c>
      <c r="C112" s="73"/>
      <c r="D112" s="73"/>
      <c r="E112" s="74"/>
      <c r="F112" s="74"/>
      <c r="G112" s="119"/>
      <c r="H112" s="120"/>
      <c r="I112" s="121"/>
    </row>
    <row r="113" spans="1:10" ht="15">
      <c r="A113" s="46">
        <v>1</v>
      </c>
      <c r="B113" s="17">
        <v>764409</v>
      </c>
      <c r="C113" s="16" t="s">
        <v>131</v>
      </c>
      <c r="D113" s="16" t="s">
        <v>2</v>
      </c>
      <c r="E113" s="18">
        <v>1</v>
      </c>
      <c r="F113" s="111">
        <v>0</v>
      </c>
      <c r="G113" s="111">
        <f aca="true" t="shared" si="6" ref="G113:G121">E113*F113</f>
        <v>0</v>
      </c>
      <c r="H113" s="19"/>
      <c r="I113" s="47"/>
      <c r="J113" s="1"/>
    </row>
    <row r="114" spans="1:10" ht="15">
      <c r="A114" s="46">
        <v>2</v>
      </c>
      <c r="B114" s="17">
        <v>781172</v>
      </c>
      <c r="C114" s="16" t="s">
        <v>119</v>
      </c>
      <c r="D114" s="16" t="s">
        <v>2</v>
      </c>
      <c r="E114" s="18">
        <v>1</v>
      </c>
      <c r="F114" s="111">
        <v>0</v>
      </c>
      <c r="G114" s="111">
        <f t="shared" si="6"/>
        <v>0</v>
      </c>
      <c r="H114" s="19"/>
      <c r="I114" s="47"/>
      <c r="J114" s="1"/>
    </row>
    <row r="115" spans="1:10" ht="15">
      <c r="A115" s="46">
        <v>3</v>
      </c>
      <c r="B115" s="17">
        <v>781174</v>
      </c>
      <c r="C115" s="16" t="s">
        <v>120</v>
      </c>
      <c r="D115" s="16" t="s">
        <v>2</v>
      </c>
      <c r="E115" s="18">
        <v>1</v>
      </c>
      <c r="F115" s="111">
        <v>0</v>
      </c>
      <c r="G115" s="111">
        <f t="shared" si="6"/>
        <v>0</v>
      </c>
      <c r="H115" s="19"/>
      <c r="I115" s="47"/>
      <c r="J115" s="1"/>
    </row>
    <row r="116" spans="1:10" ht="15">
      <c r="A116" s="46">
        <v>4</v>
      </c>
      <c r="B116" s="17">
        <v>415062</v>
      </c>
      <c r="C116" s="16" t="s">
        <v>132</v>
      </c>
      <c r="D116" s="16" t="s">
        <v>2</v>
      </c>
      <c r="E116" s="18">
        <v>1</v>
      </c>
      <c r="F116" s="111">
        <v>0</v>
      </c>
      <c r="G116" s="111">
        <f t="shared" si="6"/>
        <v>0</v>
      </c>
      <c r="H116" s="19"/>
      <c r="I116" s="47"/>
      <c r="J116" s="1"/>
    </row>
    <row r="117" spans="1:10" ht="15">
      <c r="A117" s="46">
        <v>5</v>
      </c>
      <c r="B117" s="17">
        <v>435023</v>
      </c>
      <c r="C117" s="16" t="s">
        <v>14</v>
      </c>
      <c r="D117" s="16" t="s">
        <v>2</v>
      </c>
      <c r="E117" s="18">
        <v>3</v>
      </c>
      <c r="F117" s="111">
        <v>0</v>
      </c>
      <c r="G117" s="111">
        <f t="shared" si="6"/>
        <v>0</v>
      </c>
      <c r="H117" s="19"/>
      <c r="I117" s="47"/>
      <c r="J117" s="1"/>
    </row>
    <row r="118" spans="1:10" ht="15">
      <c r="A118" s="46">
        <v>6</v>
      </c>
      <c r="B118" s="17">
        <v>438013</v>
      </c>
      <c r="C118" s="16" t="s">
        <v>126</v>
      </c>
      <c r="D118" s="16" t="s">
        <v>2</v>
      </c>
      <c r="E118" s="18">
        <v>7</v>
      </c>
      <c r="F118" s="111">
        <v>0</v>
      </c>
      <c r="G118" s="111">
        <f t="shared" si="6"/>
        <v>0</v>
      </c>
      <c r="H118" s="19"/>
      <c r="I118" s="47"/>
      <c r="J118" s="1"/>
    </row>
    <row r="119" spans="1:10" ht="15">
      <c r="A119" s="46">
        <v>7</v>
      </c>
      <c r="B119" s="17">
        <v>1</v>
      </c>
      <c r="C119" s="16" t="s">
        <v>127</v>
      </c>
      <c r="D119" s="16" t="s">
        <v>2</v>
      </c>
      <c r="E119" s="18">
        <v>1</v>
      </c>
      <c r="F119" s="111">
        <v>0</v>
      </c>
      <c r="G119" s="111">
        <f t="shared" si="6"/>
        <v>0</v>
      </c>
      <c r="H119" s="19"/>
      <c r="I119" s="47"/>
      <c r="J119" s="1"/>
    </row>
    <row r="120" spans="1:10" ht="15">
      <c r="A120" s="46">
        <v>8</v>
      </c>
      <c r="B120" s="17">
        <v>2</v>
      </c>
      <c r="C120" s="16" t="s">
        <v>128</v>
      </c>
      <c r="D120" s="16" t="s">
        <v>2</v>
      </c>
      <c r="E120" s="18">
        <v>1</v>
      </c>
      <c r="F120" s="111">
        <v>0</v>
      </c>
      <c r="G120" s="111">
        <f t="shared" si="6"/>
        <v>0</v>
      </c>
      <c r="H120" s="19"/>
      <c r="I120" s="47"/>
      <c r="J120" s="1"/>
    </row>
    <row r="121" spans="1:10" ht="15.75" thickBot="1">
      <c r="A121" s="48">
        <v>9</v>
      </c>
      <c r="B121" s="21">
        <v>3</v>
      </c>
      <c r="C121" s="20" t="s">
        <v>129</v>
      </c>
      <c r="D121" s="20" t="s">
        <v>2</v>
      </c>
      <c r="E121" s="22">
        <v>1</v>
      </c>
      <c r="F121" s="112">
        <v>0</v>
      </c>
      <c r="G121" s="112">
        <f t="shared" si="6"/>
        <v>0</v>
      </c>
      <c r="H121" s="23"/>
      <c r="I121" s="49"/>
      <c r="J121" s="1"/>
    </row>
    <row r="122" spans="1:9" s="8" customFormat="1" ht="15" thickBot="1">
      <c r="A122" s="54"/>
      <c r="B122" s="55"/>
      <c r="C122" s="56" t="s">
        <v>86</v>
      </c>
      <c r="D122" s="56"/>
      <c r="E122" s="57"/>
      <c r="F122" s="115"/>
      <c r="G122" s="115">
        <f>SUM(G113:G121)</f>
        <v>0</v>
      </c>
      <c r="H122" s="58"/>
      <c r="I122" s="59"/>
    </row>
    <row r="123" spans="2:10" ht="15">
      <c r="B123" s="4"/>
      <c r="E123" s="3"/>
      <c r="F123" s="3"/>
      <c r="G123" s="5"/>
      <c r="H123" s="6"/>
      <c r="I123" s="7"/>
      <c r="J123" s="1"/>
    </row>
    <row r="124" spans="1:10" ht="15">
      <c r="A124" s="1" t="s">
        <v>92</v>
      </c>
      <c r="B124" s="4"/>
      <c r="E124" s="3"/>
      <c r="F124" s="3"/>
      <c r="G124" s="5"/>
      <c r="H124" s="6"/>
      <c r="I124" s="7"/>
      <c r="J124" s="1"/>
    </row>
    <row r="125" spans="1:10" ht="15">
      <c r="A125" s="1" t="s">
        <v>93</v>
      </c>
      <c r="B125" s="4"/>
      <c r="E125" s="3"/>
      <c r="F125" s="3"/>
      <c r="G125" s="5"/>
      <c r="H125" s="6"/>
      <c r="I125" s="7"/>
      <c r="J125" s="1"/>
    </row>
    <row r="126" ht="15">
      <c r="J126" s="1"/>
    </row>
  </sheetData>
  <sheetProtection/>
  <printOptions horizontalCentered="1"/>
  <pageMargins left="0.7" right="0.7" top="0.787401575" bottom="0.787401575" header="0.3" footer="0.3"/>
  <pageSetup fitToHeight="0" fitToWidth="1" orientation="portrait" paperSize="9" scale="7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Petr2</cp:lastModifiedBy>
  <dcterms:created xsi:type="dcterms:W3CDTF">2019-02-19T07:36:07Z</dcterms:created>
  <dcterms:modified xsi:type="dcterms:W3CDTF">2020-01-03T10:21:17Z</dcterms:modified>
  <cp:category/>
  <cp:version/>
  <cp:contentType/>
  <cp:contentStatus/>
</cp:coreProperties>
</file>