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rehacek\Desktop\Veřejné zakázky\Strojovna 2019\"/>
    </mc:Choice>
  </mc:AlternateContent>
  <xr:revisionPtr revIDLastSave="0" documentId="8_{A4B56AA9-2D00-484F-ACC7-CCC211F87D07}" xr6:coauthVersionLast="43" xr6:coauthVersionMax="43" xr10:uidLastSave="{00000000-0000-0000-0000-000000000000}"/>
  <bookViews>
    <workbookView xWindow="-108" yWindow="-108" windowWidth="23256" windowHeight="12576" xr2:uid="{02C3885E-2860-4491-A70B-45EE25D03F6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38" i="1" l="1"/>
  <c r="C37" i="1"/>
  <c r="C39" i="1" s="1"/>
  <c r="C40" i="1" s="1"/>
  <c r="C46" i="1"/>
  <c r="C47" i="1" s="1"/>
  <c r="C48" i="1" s="1"/>
  <c r="C18" i="1"/>
  <c r="C42" i="1" s="1"/>
  <c r="C50" i="1" l="1"/>
  <c r="C51" i="1" s="1"/>
  <c r="C52" i="1" s="1"/>
  <c r="C43" i="1"/>
  <c r="C44" i="1" s="1"/>
  <c r="C20" i="1"/>
  <c r="C21" i="1" s="1"/>
</calcChain>
</file>

<file path=xl/sharedStrings.xml><?xml version="1.0" encoding="utf-8"?>
<sst xmlns="http://schemas.openxmlformats.org/spreadsheetml/2006/main" count="97" uniqueCount="54">
  <si>
    <t>Zimní stadion Litvínov 2019 - rekapitulace</t>
  </si>
  <si>
    <t>Pravidelné práce strojně - montážní vč. souvisejících revizí a zkoušek</t>
  </si>
  <si>
    <t>Počet</t>
  </si>
  <si>
    <t>Cena</t>
  </si>
  <si>
    <t>Revize a zkoušky</t>
  </si>
  <si>
    <t>Vyčištění kondenzátorů 4A, 4B (v.č. 11701, 11702)</t>
  </si>
  <si>
    <t>2 ks</t>
  </si>
  <si>
    <t>Pravidelná oprava a vyčištění Baltimore Aircoil</t>
  </si>
  <si>
    <t>1 ks</t>
  </si>
  <si>
    <t>Vyčištění nádrže chladící vody (práce pod úrovní terénu)</t>
  </si>
  <si>
    <t>Demontáž a kontrola zpětné klapky nádrže chl. vody</t>
  </si>
  <si>
    <t>Případné zabroušení zpětné klapky (na základě revize)</t>
  </si>
  <si>
    <t>Převzetí TZ a provedení VR (RT TNS) kondenzátorů 4A, 4B</t>
  </si>
  <si>
    <t>ANO</t>
  </si>
  <si>
    <t>UZ měření síly potrubí na okruhu čpavku</t>
  </si>
  <si>
    <t>4 plošky</t>
  </si>
  <si>
    <t>UZ měření síly potrubí - S.J. Brema</t>
  </si>
  <si>
    <t>3 plošky</t>
  </si>
  <si>
    <t>Výměna trubek odolejování v kanálech strojovny</t>
  </si>
  <si>
    <t>1soub.</t>
  </si>
  <si>
    <t>Oprava pochozích plechů, výměna 10m pochozích plechů</t>
  </si>
  <si>
    <t>1 soub.</t>
  </si>
  <si>
    <t>Instalace zábrany na žebřík</t>
  </si>
  <si>
    <t>Doplnění filtru vody DN80 z čerpadla do trubkových chladičů oleje Mycom a Linde</t>
  </si>
  <si>
    <t>Oprava (výměna) havarijní nádrže na solanku pro hlavní plochu</t>
  </si>
  <si>
    <t>Strojně-montážní práce</t>
  </si>
  <si>
    <t>CELKEM</t>
  </si>
  <si>
    <t>CELKEM vč. DPH 21%</t>
  </si>
  <si>
    <t>Pravidelné práce rotační stroje vč. diagnostiky, revizí a oprav</t>
  </si>
  <si>
    <t>Vyčištění deskových výměníků kompresorů Mycom, S.J., Brema, vč. filtrů před výměníky</t>
  </si>
  <si>
    <t>Vyčištění trubkových chladičů kompresorů 2x Mycom</t>
  </si>
  <si>
    <t>Sdružená jednotka Bréma, kontrola + vyčištění filtrů před odlučovačem oleje</t>
  </si>
  <si>
    <t>Bitzer č.1 - výměna ložisek el. motoru + kontrola spojky</t>
  </si>
  <si>
    <t>1ks</t>
  </si>
  <si>
    <t>Revize a kalibrace manometru (vč. kalibračního protokolu)</t>
  </si>
  <si>
    <t>Oprava a nastavení pojistných ventilů - odborné nastavení s protokolem</t>
  </si>
  <si>
    <t>11ks</t>
  </si>
  <si>
    <t>Demontáž, montáž pojistných ventilů</t>
  </si>
  <si>
    <t>11 ks</t>
  </si>
  <si>
    <t>Vibrodiagnostická kontrola strojů před odstavením, vč. protokolu</t>
  </si>
  <si>
    <t>Vibrodiagnostická kontrola strojů po opravách, vč. protokolu</t>
  </si>
  <si>
    <t>Revize, vyčištění případně oprava ponorhého čerpadla hlavní hala</t>
  </si>
  <si>
    <t>Revize, vyčištění případně oprava ponorhého čerpadla cvičná hala</t>
  </si>
  <si>
    <t>Oprava čerpadla vodního hospodářství pro ohřev užitkové vody</t>
  </si>
  <si>
    <t>Práce na opravách rotačních strojů</t>
  </si>
  <si>
    <t>CELKEM OPRAVY</t>
  </si>
  <si>
    <t>DPH 21%</t>
  </si>
  <si>
    <t>CELKEM OPRAVY vč. DPH 21%</t>
  </si>
  <si>
    <t>CELKEM REVIZE A ZKOUŠKY</t>
  </si>
  <si>
    <t>CELKEM REVIZE A ZKOUŠKY vč. DPH 21%</t>
  </si>
  <si>
    <t>CELKEM ZA DÍLO</t>
  </si>
  <si>
    <t>CELKEM DÍLO vč. DPH 21%</t>
  </si>
  <si>
    <t>Přemístění poj. ventilu z jednotky Linde na jednotku Brema</t>
  </si>
  <si>
    <t>Baltimore - kontrola řemenic (laser), výměna klínových řemenů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</si>
</sst>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shrinkToFit="1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 shrinkToFit="1"/>
    </xf>
    <xf numFmtId="3" fontId="0" fillId="0" borderId="0" xfId="0" applyNumberFormat="1" applyAlignment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shrinkToFit="1"/>
    </xf>
    <xf numFmtId="0" fontId="0" fillId="0" borderId="2" xfId="0" applyFill="1" applyBorder="1" applyAlignment="1">
      <alignment horizontal="center" vertical="center" shrinkToFit="1"/>
    </xf>
    <xf numFmtId="3" fontId="0" fillId="0" borderId="2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3" xfId="0" applyFill="1" applyBorder="1" applyAlignment="1">
      <alignment horizontal="left" shrinkToFit="1"/>
    </xf>
    <xf numFmtId="0" fontId="0" fillId="0" borderId="3" xfId="0" applyFill="1" applyBorder="1" applyAlignment="1">
      <alignment horizontal="center" vertical="center" shrinkToFit="1"/>
    </xf>
    <xf numFmtId="3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 shrinkToFit="1"/>
    </xf>
    <xf numFmtId="3" fontId="1" fillId="0" borderId="4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center" vertical="center" shrinkToFit="1"/>
    </xf>
    <xf numFmtId="3" fontId="1" fillId="0" borderId="5" xfId="0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center" vertical="center" shrinkToFit="1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2" xfId="0" applyFill="1" applyBorder="1" applyAlignment="1">
      <alignment wrapText="1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3" xfId="0" applyFill="1" applyBorder="1"/>
    <xf numFmtId="3" fontId="0" fillId="0" borderId="3" xfId="0" applyNumberFormat="1" applyBorder="1" applyAlignment="1"/>
    <xf numFmtId="0" fontId="0" fillId="0" borderId="3" xfId="0" applyFill="1" applyBorder="1" applyAlignment="1">
      <alignment wrapText="1"/>
    </xf>
    <xf numFmtId="3" fontId="0" fillId="0" borderId="3" xfId="0" applyNumberFormat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 shrinkToFit="1"/>
    </xf>
    <xf numFmtId="3" fontId="0" fillId="0" borderId="5" xfId="0" applyNumberFormat="1" applyBorder="1" applyAlignment="1"/>
    <xf numFmtId="0" fontId="0" fillId="0" borderId="5" xfId="0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 shrinkToFit="1"/>
    </xf>
    <xf numFmtId="3" fontId="1" fillId="0" borderId="4" xfId="0" applyNumberFormat="1" applyFont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shrinkToFit="1"/>
    </xf>
    <xf numFmtId="3" fontId="1" fillId="0" borderId="3" xfId="0" applyNumberFormat="1" applyFont="1" applyBorder="1" applyAlignment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 vertical="center" shrinkToFit="1"/>
    </xf>
    <xf numFmtId="3" fontId="1" fillId="0" borderId="6" xfId="0" applyNumberFormat="1" applyFont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shrinkToFit="1"/>
    </xf>
    <xf numFmtId="3" fontId="1" fillId="0" borderId="0" xfId="0" applyNumberFormat="1" applyFont="1" applyAlignment="1"/>
    <xf numFmtId="0" fontId="1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07CC-B2B4-46B2-B276-3030466D1E5B}">
  <dimension ref="A1:P52"/>
  <sheetViews>
    <sheetView tabSelected="1" topLeftCell="A40" workbookViewId="0">
      <selection activeCell="O36" sqref="O36"/>
    </sheetView>
  </sheetViews>
  <sheetFormatPr defaultRowHeight="14.4" x14ac:dyDescent="0.3"/>
  <cols>
    <col min="1" max="1" width="78.33203125" style="9" customWidth="1"/>
    <col min="2" max="2" width="7.33203125" style="10" customWidth="1"/>
    <col min="3" max="3" width="11.88671875" style="11" bestFit="1" customWidth="1"/>
    <col min="4" max="4" width="9.5546875" style="12" customWidth="1"/>
    <col min="5" max="5" width="8.88671875" style="9"/>
    <col min="6" max="6" width="9.88671875" style="13" bestFit="1" customWidth="1"/>
    <col min="7" max="7" width="8.88671875" style="13"/>
    <col min="8" max="8" width="9.88671875" style="13" customWidth="1"/>
    <col min="9" max="16" width="8.88671875" style="13"/>
  </cols>
  <sheetData>
    <row r="1" spans="1:16" s="8" customFormat="1" ht="25.8" x14ac:dyDescent="0.5">
      <c r="A1" s="1" t="s">
        <v>0</v>
      </c>
      <c r="B1" s="2"/>
      <c r="C1" s="3"/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6.2" thickBot="1" x14ac:dyDescent="0.35">
      <c r="F2" s="6"/>
    </row>
    <row r="3" spans="1:16" ht="30" customHeight="1" thickBot="1" x14ac:dyDescent="0.35">
      <c r="A3" s="14" t="s">
        <v>1</v>
      </c>
      <c r="B3" s="15" t="s">
        <v>2</v>
      </c>
      <c r="C3" s="16" t="s">
        <v>3</v>
      </c>
      <c r="D3" s="17" t="s">
        <v>4</v>
      </c>
      <c r="G3" s="18"/>
    </row>
    <row r="4" spans="1:16" x14ac:dyDescent="0.3">
      <c r="A4" s="19" t="s">
        <v>5</v>
      </c>
      <c r="B4" s="20" t="s">
        <v>6</v>
      </c>
      <c r="C4" s="21"/>
      <c r="D4" s="22"/>
      <c r="F4" s="23"/>
    </row>
    <row r="5" spans="1:16" x14ac:dyDescent="0.3">
      <c r="A5" s="24" t="s">
        <v>7</v>
      </c>
      <c r="B5" s="25" t="s">
        <v>8</v>
      </c>
      <c r="C5" s="26"/>
      <c r="D5" s="27"/>
      <c r="F5" s="23"/>
    </row>
    <row r="6" spans="1:16" x14ac:dyDescent="0.3">
      <c r="A6" s="24" t="s">
        <v>9</v>
      </c>
      <c r="B6" s="25" t="s">
        <v>8</v>
      </c>
      <c r="C6" s="26"/>
      <c r="D6" s="27"/>
      <c r="F6" s="23"/>
    </row>
    <row r="7" spans="1:16" x14ac:dyDescent="0.3">
      <c r="A7" s="28" t="s">
        <v>10</v>
      </c>
      <c r="B7" s="25" t="s">
        <v>8</v>
      </c>
      <c r="C7" s="26"/>
      <c r="D7" s="27"/>
      <c r="F7" s="23"/>
    </row>
    <row r="8" spans="1:16" x14ac:dyDescent="0.3">
      <c r="A8" s="28" t="s">
        <v>11</v>
      </c>
      <c r="B8" s="25" t="s">
        <v>8</v>
      </c>
      <c r="C8" s="26"/>
      <c r="D8" s="27"/>
      <c r="F8" s="23"/>
    </row>
    <row r="9" spans="1:16" x14ac:dyDescent="0.3">
      <c r="A9" s="24" t="s">
        <v>12</v>
      </c>
      <c r="B9" s="25" t="s">
        <v>6</v>
      </c>
      <c r="C9" s="26"/>
      <c r="D9" s="27" t="s">
        <v>13</v>
      </c>
      <c r="F9" s="23"/>
    </row>
    <row r="10" spans="1:16" x14ac:dyDescent="0.3">
      <c r="A10" s="28" t="s">
        <v>14</v>
      </c>
      <c r="B10" s="25" t="s">
        <v>15</v>
      </c>
      <c r="C10" s="26"/>
      <c r="D10" s="27" t="s">
        <v>13</v>
      </c>
      <c r="F10" s="23"/>
    </row>
    <row r="11" spans="1:16" x14ac:dyDescent="0.3">
      <c r="A11" s="28" t="s">
        <v>16</v>
      </c>
      <c r="B11" s="25" t="s">
        <v>17</v>
      </c>
      <c r="C11" s="26"/>
      <c r="D11" s="27" t="s">
        <v>13</v>
      </c>
      <c r="F11" s="23"/>
    </row>
    <row r="12" spans="1:16" x14ac:dyDescent="0.3">
      <c r="A12" s="28" t="s">
        <v>18</v>
      </c>
      <c r="B12" s="25" t="s">
        <v>19</v>
      </c>
      <c r="C12" s="26"/>
      <c r="D12" s="27" t="s">
        <v>13</v>
      </c>
      <c r="F12" s="23"/>
    </row>
    <row r="13" spans="1:16" x14ac:dyDescent="0.3">
      <c r="A13" s="28" t="s">
        <v>20</v>
      </c>
      <c r="B13" s="25" t="s">
        <v>21</v>
      </c>
      <c r="C13" s="26"/>
      <c r="D13" s="27"/>
      <c r="F13" s="23"/>
    </row>
    <row r="14" spans="1:16" x14ac:dyDescent="0.3">
      <c r="A14" s="28" t="s">
        <v>22</v>
      </c>
      <c r="B14" s="25" t="s">
        <v>21</v>
      </c>
      <c r="C14" s="26"/>
      <c r="D14" s="27"/>
      <c r="F14" s="23"/>
    </row>
    <row r="15" spans="1:16" x14ac:dyDescent="0.3">
      <c r="A15" s="28" t="s">
        <v>23</v>
      </c>
      <c r="B15" s="25" t="s">
        <v>21</v>
      </c>
      <c r="C15" s="26"/>
      <c r="D15" s="27"/>
      <c r="F15" s="23"/>
    </row>
    <row r="16" spans="1:16" x14ac:dyDescent="0.3">
      <c r="A16" s="28" t="s">
        <v>52</v>
      </c>
      <c r="B16" s="25" t="s">
        <v>21</v>
      </c>
      <c r="C16" s="26"/>
      <c r="D16" s="27" t="s">
        <v>13</v>
      </c>
      <c r="F16" s="23"/>
    </row>
    <row r="17" spans="1:8" ht="15" thickBot="1" x14ac:dyDescent="0.35">
      <c r="A17" s="28" t="s">
        <v>24</v>
      </c>
      <c r="B17" s="25" t="s">
        <v>19</v>
      </c>
      <c r="C17" s="26"/>
      <c r="D17" s="27" t="s">
        <v>13</v>
      </c>
      <c r="F17" s="23"/>
    </row>
    <row r="18" spans="1:8" x14ac:dyDescent="0.3">
      <c r="A18" s="29" t="s">
        <v>25</v>
      </c>
      <c r="B18" s="30"/>
      <c r="C18" s="31">
        <f>SUM(C4:C8)+SUM(C13:C15)</f>
        <v>0</v>
      </c>
      <c r="D18" s="32"/>
      <c r="F18" s="23"/>
    </row>
    <row r="19" spans="1:8" x14ac:dyDescent="0.3">
      <c r="A19" s="33" t="s">
        <v>4</v>
      </c>
      <c r="B19" s="25"/>
      <c r="C19" s="34">
        <f>SUM(C9:C12,C16:C17)</f>
        <v>0</v>
      </c>
      <c r="D19" s="35" t="s">
        <v>13</v>
      </c>
      <c r="F19" s="23"/>
    </row>
    <row r="20" spans="1:8" x14ac:dyDescent="0.3">
      <c r="A20" s="36" t="s">
        <v>26</v>
      </c>
      <c r="B20" s="37"/>
      <c r="C20" s="38">
        <f>C19+C18</f>
        <v>0</v>
      </c>
      <c r="D20" s="39"/>
      <c r="F20" s="23"/>
    </row>
    <row r="21" spans="1:8" ht="15" thickBot="1" x14ac:dyDescent="0.35">
      <c r="A21" s="40" t="s">
        <v>27</v>
      </c>
      <c r="B21" s="41"/>
      <c r="C21" s="42">
        <f>1.21*C20</f>
        <v>0</v>
      </c>
      <c r="D21" s="43"/>
      <c r="F21" s="23"/>
    </row>
    <row r="22" spans="1:8" ht="15" thickBot="1" x14ac:dyDescent="0.35">
      <c r="A22" s="44"/>
      <c r="C22" s="45"/>
      <c r="F22" s="23"/>
    </row>
    <row r="23" spans="1:8" ht="29.4" thickBot="1" x14ac:dyDescent="0.35">
      <c r="A23" s="14" t="s">
        <v>28</v>
      </c>
      <c r="B23" s="15" t="s">
        <v>2</v>
      </c>
      <c r="C23" s="16" t="s">
        <v>3</v>
      </c>
      <c r="D23" s="17" t="s">
        <v>4</v>
      </c>
      <c r="F23" s="23"/>
    </row>
    <row r="24" spans="1:8" ht="16.5" customHeight="1" x14ac:dyDescent="0.3">
      <c r="A24" s="46" t="s">
        <v>29</v>
      </c>
      <c r="B24" s="20" t="s">
        <v>21</v>
      </c>
      <c r="C24" s="47"/>
      <c r="D24" s="48"/>
      <c r="F24" s="23"/>
    </row>
    <row r="25" spans="1:8" x14ac:dyDescent="0.3">
      <c r="A25" s="28" t="s">
        <v>30</v>
      </c>
      <c r="B25" s="25" t="s">
        <v>21</v>
      </c>
      <c r="C25" s="26"/>
      <c r="D25" s="27"/>
      <c r="F25" s="23"/>
      <c r="H25" s="49"/>
    </row>
    <row r="26" spans="1:8" x14ac:dyDescent="0.3">
      <c r="A26" s="24" t="s">
        <v>53</v>
      </c>
      <c r="B26" s="25" t="s">
        <v>6</v>
      </c>
      <c r="C26" s="26"/>
      <c r="D26" s="27"/>
      <c r="F26" s="23"/>
    </row>
    <row r="27" spans="1:8" x14ac:dyDescent="0.3">
      <c r="A27" s="50" t="s">
        <v>31</v>
      </c>
      <c r="B27" s="25" t="s">
        <v>8</v>
      </c>
      <c r="C27" s="51"/>
      <c r="D27" s="27"/>
      <c r="F27" s="23"/>
    </row>
    <row r="28" spans="1:8" x14ac:dyDescent="0.3">
      <c r="A28" s="50" t="s">
        <v>32</v>
      </c>
      <c r="B28" s="25" t="s">
        <v>33</v>
      </c>
      <c r="C28" s="51"/>
      <c r="D28" s="27"/>
      <c r="F28" s="23"/>
    </row>
    <row r="29" spans="1:8" x14ac:dyDescent="0.3">
      <c r="A29" s="52" t="s">
        <v>34</v>
      </c>
      <c r="B29" s="25" t="s">
        <v>8</v>
      </c>
      <c r="C29" s="53"/>
      <c r="D29" s="27" t="s">
        <v>13</v>
      </c>
      <c r="F29" s="23"/>
    </row>
    <row r="30" spans="1:8" x14ac:dyDescent="0.3">
      <c r="A30" s="28" t="s">
        <v>35</v>
      </c>
      <c r="B30" s="25" t="s">
        <v>36</v>
      </c>
      <c r="C30" s="26"/>
      <c r="D30" s="27" t="s">
        <v>13</v>
      </c>
      <c r="F30" s="23"/>
    </row>
    <row r="31" spans="1:8" x14ac:dyDescent="0.3">
      <c r="A31" s="28" t="s">
        <v>37</v>
      </c>
      <c r="B31" s="25" t="s">
        <v>38</v>
      </c>
      <c r="C31" s="26"/>
      <c r="D31" s="27" t="s">
        <v>13</v>
      </c>
      <c r="F31" s="23"/>
    </row>
    <row r="32" spans="1:8" x14ac:dyDescent="0.3">
      <c r="A32" s="28" t="s">
        <v>39</v>
      </c>
      <c r="B32" s="54" t="s">
        <v>21</v>
      </c>
      <c r="C32" s="51"/>
      <c r="D32" s="27" t="s">
        <v>13</v>
      </c>
      <c r="F32" s="23"/>
    </row>
    <row r="33" spans="1:6" x14ac:dyDescent="0.3">
      <c r="A33" s="55" t="s">
        <v>40</v>
      </c>
      <c r="B33" s="56" t="s">
        <v>21</v>
      </c>
      <c r="C33" s="57"/>
      <c r="D33" s="58" t="s">
        <v>13</v>
      </c>
      <c r="F33" s="23"/>
    </row>
    <row r="34" spans="1:6" x14ac:dyDescent="0.3">
      <c r="A34" s="55" t="s">
        <v>41</v>
      </c>
      <c r="B34" s="56" t="s">
        <v>21</v>
      </c>
      <c r="C34" s="57"/>
      <c r="D34" s="58" t="s">
        <v>13</v>
      </c>
      <c r="F34" s="23"/>
    </row>
    <row r="35" spans="1:6" x14ac:dyDescent="0.3">
      <c r="A35" s="55" t="s">
        <v>42</v>
      </c>
      <c r="B35" s="56" t="s">
        <v>21</v>
      </c>
      <c r="C35" s="57"/>
      <c r="D35" s="58" t="s">
        <v>13</v>
      </c>
      <c r="F35" s="23"/>
    </row>
    <row r="36" spans="1:6" ht="15" thickBot="1" x14ac:dyDescent="0.35">
      <c r="A36" s="55" t="s">
        <v>43</v>
      </c>
      <c r="B36" s="56" t="s">
        <v>21</v>
      </c>
      <c r="C36" s="57"/>
      <c r="D36" s="58" t="s">
        <v>13</v>
      </c>
      <c r="F36" s="23"/>
    </row>
    <row r="37" spans="1:6" x14ac:dyDescent="0.3">
      <c r="A37" s="29" t="s">
        <v>44</v>
      </c>
      <c r="B37" s="30"/>
      <c r="C37" s="31">
        <f>SUM(C24:C28)</f>
        <v>0</v>
      </c>
      <c r="D37" s="32"/>
    </row>
    <row r="38" spans="1:6" x14ac:dyDescent="0.3">
      <c r="A38" s="33" t="s">
        <v>4</v>
      </c>
      <c r="B38" s="20"/>
      <c r="C38" s="34">
        <f>SUM(C29:C36)</f>
        <v>0</v>
      </c>
      <c r="D38" s="35" t="s">
        <v>13</v>
      </c>
    </row>
    <row r="39" spans="1:6" x14ac:dyDescent="0.3">
      <c r="A39" s="36" t="s">
        <v>26</v>
      </c>
      <c r="B39" s="25"/>
      <c r="C39" s="38">
        <f>C37+C38</f>
        <v>0</v>
      </c>
      <c r="D39" s="35"/>
    </row>
    <row r="40" spans="1:6" ht="15" thickBot="1" x14ac:dyDescent="0.35">
      <c r="A40" s="40" t="s">
        <v>27</v>
      </c>
      <c r="B40" s="41"/>
      <c r="C40" s="42">
        <f>1.21*C39</f>
        <v>0</v>
      </c>
      <c r="D40" s="43"/>
    </row>
    <row r="41" spans="1:6" ht="15" thickBot="1" x14ac:dyDescent="0.35"/>
    <row r="42" spans="1:6" x14ac:dyDescent="0.3">
      <c r="A42" s="59" t="s">
        <v>45</v>
      </c>
      <c r="B42" s="60"/>
      <c r="C42" s="61">
        <f>C18+C37</f>
        <v>0</v>
      </c>
      <c r="D42" s="62"/>
    </row>
    <row r="43" spans="1:6" x14ac:dyDescent="0.3">
      <c r="A43" s="63" t="s">
        <v>46</v>
      </c>
      <c r="B43" s="64"/>
      <c r="C43" s="65">
        <f>0.21*C42</f>
        <v>0</v>
      </c>
      <c r="D43" s="35"/>
    </row>
    <row r="44" spans="1:6" ht="15" thickBot="1" x14ac:dyDescent="0.35">
      <c r="A44" s="66" t="s">
        <v>47</v>
      </c>
      <c r="B44" s="67"/>
      <c r="C44" s="68">
        <f>C43+C42</f>
        <v>0</v>
      </c>
      <c r="D44" s="69"/>
    </row>
    <row r="45" spans="1:6" ht="15" thickBot="1" x14ac:dyDescent="0.35">
      <c r="A45" s="70"/>
      <c r="B45" s="71"/>
      <c r="C45" s="72"/>
      <c r="D45" s="73"/>
    </row>
    <row r="46" spans="1:6" x14ac:dyDescent="0.3">
      <c r="A46" s="59" t="s">
        <v>48</v>
      </c>
      <c r="B46" s="60"/>
      <c r="C46" s="61">
        <f>C19+C38</f>
        <v>0</v>
      </c>
      <c r="D46" s="62" t="s">
        <v>13</v>
      </c>
    </row>
    <row r="47" spans="1:6" x14ac:dyDescent="0.3">
      <c r="A47" s="63" t="s">
        <v>46</v>
      </c>
      <c r="B47" s="64"/>
      <c r="C47" s="65">
        <f>0.21*C46</f>
        <v>0</v>
      </c>
      <c r="D47" s="35"/>
    </row>
    <row r="48" spans="1:6" ht="15" thickBot="1" x14ac:dyDescent="0.35">
      <c r="A48" s="66" t="s">
        <v>49</v>
      </c>
      <c r="B48" s="67"/>
      <c r="C48" s="68">
        <f>C47+C46</f>
        <v>0</v>
      </c>
      <c r="D48" s="69"/>
    </row>
    <row r="49" spans="1:4" ht="15" thickBot="1" x14ac:dyDescent="0.35">
      <c r="A49" s="70"/>
      <c r="B49" s="71"/>
      <c r="C49" s="72"/>
      <c r="D49" s="73"/>
    </row>
    <row r="50" spans="1:4" x14ac:dyDescent="0.3">
      <c r="A50" s="59" t="s">
        <v>50</v>
      </c>
      <c r="B50" s="60"/>
      <c r="C50" s="61">
        <f>C42+C46</f>
        <v>0</v>
      </c>
      <c r="D50" s="62"/>
    </row>
    <row r="51" spans="1:4" x14ac:dyDescent="0.3">
      <c r="A51" s="63" t="s">
        <v>46</v>
      </c>
      <c r="B51" s="64"/>
      <c r="C51" s="65">
        <f>0.21*C50</f>
        <v>0</v>
      </c>
      <c r="D51" s="35"/>
    </row>
    <row r="52" spans="1:4" ht="15" thickBot="1" x14ac:dyDescent="0.35">
      <c r="A52" s="66" t="s">
        <v>51</v>
      </c>
      <c r="B52" s="67"/>
      <c r="C52" s="68">
        <f>C51+C50</f>
        <v>0</v>
      </c>
      <c r="D52" s="6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Rehacek Petr</dc:creator>
  <cp:lastModifiedBy>Rehacek Petr</cp:lastModifiedBy>
  <dcterms:created xsi:type="dcterms:W3CDTF">2019-04-12T08:22:07Z</dcterms:created>
  <dcterms:modified xsi:type="dcterms:W3CDTF">2019-04-16T07:30:38Z</dcterms:modified>
</cp:coreProperties>
</file>