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 (2)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<sst xmlns="http://schemas.openxmlformats.org/spreadsheetml/2006/main" count="52" uniqueCount="36">
  <si>
    <t>průřez</t>
  </si>
  <si>
    <t>ks</t>
  </si>
  <si>
    <t>75/75</t>
  </si>
  <si>
    <t>20/50</t>
  </si>
  <si>
    <t>120/120</t>
  </si>
  <si>
    <t>120/160</t>
  </si>
  <si>
    <t>100/120</t>
  </si>
  <si>
    <t>celkem</t>
  </si>
  <si>
    <t>prvek</t>
  </si>
  <si>
    <t>P10/150</t>
  </si>
  <si>
    <t>závitová tyč M16</t>
  </si>
  <si>
    <t>závitová tyč M10</t>
  </si>
  <si>
    <t>HEA 100</t>
  </si>
  <si>
    <t>P10/230</t>
  </si>
  <si>
    <t>TR108/5</t>
  </si>
  <si>
    <t>140/280</t>
  </si>
  <si>
    <t>P10/300</t>
  </si>
  <si>
    <t>celková délka [m]</t>
  </si>
  <si>
    <r>
      <t>jednotkový objem [m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/m]</t>
    </r>
  </si>
  <si>
    <r>
      <t>celkový obejm [m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</si>
  <si>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t>DŘEVO</t>
  </si>
  <si>
    <t>hmotnost [kg/m]</t>
  </si>
  <si>
    <t>hmotnost 1 ks [kg]</t>
  </si>
  <si>
    <t>celková hmotnost [kg]</t>
  </si>
  <si>
    <t>OCEL</t>
  </si>
  <si>
    <t>min. C24</t>
  </si>
  <si>
    <t>75/75+2x25/75</t>
  </si>
  <si>
    <t>2x25/75</t>
  </si>
  <si>
    <t>2x25/140</t>
  </si>
  <si>
    <r>
      <t xml:space="preserve">B500B - </t>
    </r>
    <r>
      <rPr>
        <sz val="10"/>
        <rFont val="Calibri"/>
        <family val="2"/>
      </rPr>
      <t>Ø</t>
    </r>
    <r>
      <rPr>
        <sz val="10"/>
        <rFont val="Arial"/>
        <family val="0"/>
      </rPr>
      <t>16</t>
    </r>
  </si>
  <si>
    <t>OSB/3 desky tl. 25 mm 625x2500</t>
  </si>
  <si>
    <r>
      <t>plocha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</si>
  <si>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délka [m]</t>
  </si>
  <si>
    <t>délka [mm]</t>
  </si>
  <si>
    <t>P6/420-(U137/150/6)</t>
  </si>
  <si>
    <t>P6/415-U132/150/6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</si>
</sst>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0.0"/>
  </numFmts>
  <fonts count="41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/>
    </xf>
    <xf numFmtId="167" fontId="0" fillId="0" borderId="25" xfId="0" applyNumberFormat="1" applyFont="1" applyBorder="1" applyAlignment="1">
      <alignment horizontal="left" indent="1"/>
    </xf>
    <xf numFmtId="0" fontId="0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2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2" max="2" width="20.7109375" style="0" customWidth="1"/>
    <col min="5" max="6" width="11.421875" style="0" bestFit="1" customWidth="1"/>
  </cols>
  <sheetData>
    <row r="2" ht="18.75" thickBot="1">
      <c r="B2" s="14" t="s">
        <v>20</v>
      </c>
    </row>
    <row r="3" spans="2:7" ht="40.5" thickBot="1">
      <c r="B3" s="11" t="s">
        <v>0</v>
      </c>
      <c r="C3" s="12" t="s">
        <v>32</v>
      </c>
      <c r="D3" s="12" t="s">
        <v>1</v>
      </c>
      <c r="E3" s="12" t="s">
        <v>17</v>
      </c>
      <c r="F3" s="12" t="s">
        <v>18</v>
      </c>
      <c r="G3" s="13" t="s">
        <v>19</v>
      </c>
    </row>
    <row r="4" spans="2:7" ht="12.75">
      <c r="B4" s="8" t="s">
        <v>2</v>
      </c>
      <c r="C4" s="9">
        <v>2.55</v>
      </c>
      <c r="D4" s="9">
        <v>8</v>
      </c>
      <c r="E4" s="9">
        <f>C4*D4</f>
        <v>20.4</v>
      </c>
      <c r="F4" s="10">
        <f>MID(B4,1,2)/1000*MID(B4,4,4)/1000</f>
        <v>0.005625</v>
      </c>
      <c r="G4" s="23">
        <f>E4*F4</f>
        <v>0.11474999999999999</v>
      </c>
    </row>
    <row r="5" spans="2:7" ht="12.75">
      <c r="B5" s="32" t="s">
        <v>26</v>
      </c>
      <c r="C5" s="2">
        <v>3</v>
      </c>
      <c r="D5" s="2">
        <v>8</v>
      </c>
      <c r="E5" s="2">
        <f>C5*D5</f>
        <v>24</v>
      </c>
      <c r="F5" s="3">
        <f>0.075*0.075+2*0.025*0.075</f>
        <v>0.009375</v>
      </c>
      <c r="G5" s="24">
        <f>E5*F5</f>
        <v>0.22499999999999998</v>
      </c>
    </row>
    <row r="6" spans="2:7" ht="12.75">
      <c r="B6" s="32" t="s">
        <v>27</v>
      </c>
      <c r="C6" s="2">
        <v>1.45</v>
      </c>
      <c r="D6" s="2">
        <v>8</v>
      </c>
      <c r="E6" s="2">
        <f>C6*D6</f>
        <v>11.6</v>
      </c>
      <c r="F6" s="3">
        <f>2*MID(B6,3,2)/1000*MID(B6,6,4)/1000</f>
        <v>0.00375</v>
      </c>
      <c r="G6" s="24">
        <f>E6*F6</f>
        <v>0.0435</v>
      </c>
    </row>
    <row r="7" spans="2:7" ht="12.75">
      <c r="B7" s="32" t="s">
        <v>27</v>
      </c>
      <c r="C7" s="2">
        <v>0.6</v>
      </c>
      <c r="D7" s="2">
        <v>8</v>
      </c>
      <c r="E7" s="2">
        <f>C7*D7</f>
        <v>4.8</v>
      </c>
      <c r="F7" s="3">
        <f>2*MID(B7,3,2)/1000*MID(B7,6,4)/1000</f>
        <v>0.00375</v>
      </c>
      <c r="G7" s="24">
        <f>E7*F7</f>
        <v>0.018</v>
      </c>
    </row>
    <row r="8" spans="2:7" ht="12.75">
      <c r="B8" s="32" t="s">
        <v>27</v>
      </c>
      <c r="C8" s="2">
        <v>1.1</v>
      </c>
      <c r="D8" s="2">
        <v>8</v>
      </c>
      <c r="E8" s="2">
        <f aca="true" t="shared" si="0" ref="E8:E13">C8*D8</f>
        <v>8.8</v>
      </c>
      <c r="F8" s="3">
        <f>2*MID(B8,3,2)/1000*MID(B8,6,4)/1000</f>
        <v>0.00375</v>
      </c>
      <c r="G8" s="24">
        <f aca="true" t="shared" si="1" ref="G8:G13">E8*F8</f>
        <v>0.033</v>
      </c>
    </row>
    <row r="9" spans="2:7" ht="12.75">
      <c r="B9" s="32" t="s">
        <v>27</v>
      </c>
      <c r="C9" s="2">
        <v>0.35</v>
      </c>
      <c r="D9" s="2">
        <v>8</v>
      </c>
      <c r="E9" s="2">
        <f t="shared" si="0"/>
        <v>2.8</v>
      </c>
      <c r="F9" s="3">
        <f>2*MID(B9,3,2)/1000*MID(B9,6,4)/1000</f>
        <v>0.00375</v>
      </c>
      <c r="G9" s="24">
        <f t="shared" si="1"/>
        <v>0.010499999999999999</v>
      </c>
    </row>
    <row r="10" spans="2:7" ht="12.75">
      <c r="B10" s="32" t="s">
        <v>27</v>
      </c>
      <c r="C10" s="2">
        <v>0.3</v>
      </c>
      <c r="D10" s="2">
        <v>8</v>
      </c>
      <c r="E10" s="2">
        <f t="shared" si="0"/>
        <v>2.4</v>
      </c>
      <c r="F10" s="3">
        <f>2*MID(B10,3,2)/1000*MID(B10,6,4)/1000</f>
        <v>0.00375</v>
      </c>
      <c r="G10" s="24">
        <f t="shared" si="1"/>
        <v>0.009</v>
      </c>
    </row>
    <row r="11" spans="2:7" ht="12.75">
      <c r="B11" s="1" t="s">
        <v>3</v>
      </c>
      <c r="C11" s="2">
        <v>1.45</v>
      </c>
      <c r="D11" s="2">
        <v>24</v>
      </c>
      <c r="E11" s="2">
        <f t="shared" si="0"/>
        <v>34.8</v>
      </c>
      <c r="F11" s="3">
        <f>MID(B11,1,2)/1000*MID(B11,4,4)/1000</f>
        <v>0.001</v>
      </c>
      <c r="G11" s="24">
        <f t="shared" si="1"/>
        <v>0.0348</v>
      </c>
    </row>
    <row r="12" spans="2:7" ht="12.75">
      <c r="B12" s="32" t="s">
        <v>28</v>
      </c>
      <c r="C12" s="2">
        <v>1.1</v>
      </c>
      <c r="D12" s="2">
        <v>8</v>
      </c>
      <c r="E12" s="2">
        <f t="shared" si="0"/>
        <v>8.8</v>
      </c>
      <c r="F12" s="3">
        <f>2*MID(B12,3,2)/1000*MID(B12,6,4)/1000</f>
        <v>0.007</v>
      </c>
      <c r="G12" s="24">
        <f t="shared" si="1"/>
        <v>0.06160000000000001</v>
      </c>
    </row>
    <row r="13" spans="2:7" ht="12.75">
      <c r="B13" s="1" t="s">
        <v>4</v>
      </c>
      <c r="C13" s="2">
        <v>2.55</v>
      </c>
      <c r="D13" s="2">
        <v>4</v>
      </c>
      <c r="E13" s="2">
        <f t="shared" si="0"/>
        <v>10.2</v>
      </c>
      <c r="F13" s="3">
        <f aca="true" t="shared" si="2" ref="F13:F21">MID(B13,1,3)/1000*MID(B13,5,4)/1000</f>
        <v>0.014399999999999998</v>
      </c>
      <c r="G13" s="24">
        <f t="shared" si="1"/>
        <v>0.14687999999999996</v>
      </c>
    </row>
    <row r="14" spans="2:7" ht="12.75">
      <c r="B14" s="1" t="s">
        <v>5</v>
      </c>
      <c r="C14" s="2">
        <v>2.65</v>
      </c>
      <c r="D14" s="2">
        <v>4</v>
      </c>
      <c r="E14" s="2">
        <f aca="true" t="shared" si="3" ref="E14:E21">C14*D14</f>
        <v>10.6</v>
      </c>
      <c r="F14" s="3">
        <f t="shared" si="2"/>
        <v>0.0192</v>
      </c>
      <c r="G14" s="24">
        <f aca="true" t="shared" si="4" ref="G14:G21">E14*F14</f>
        <v>0.20351999999999998</v>
      </c>
    </row>
    <row r="15" spans="2:7" ht="12.75">
      <c r="B15" s="1" t="s">
        <v>5</v>
      </c>
      <c r="C15" s="2">
        <v>2.7</v>
      </c>
      <c r="D15" s="2">
        <v>2</v>
      </c>
      <c r="E15" s="2">
        <f t="shared" si="3"/>
        <v>5.4</v>
      </c>
      <c r="F15" s="3">
        <f t="shared" si="2"/>
        <v>0.0192</v>
      </c>
      <c r="G15" s="24">
        <f t="shared" si="4"/>
        <v>0.10368</v>
      </c>
    </row>
    <row r="16" spans="2:7" ht="12.75">
      <c r="B16" s="1" t="s">
        <v>15</v>
      </c>
      <c r="C16" s="2">
        <v>3.7</v>
      </c>
      <c r="D16" s="2">
        <v>1</v>
      </c>
      <c r="E16" s="2">
        <f t="shared" si="3"/>
        <v>3.7</v>
      </c>
      <c r="F16" s="3">
        <f t="shared" si="2"/>
        <v>0.039200000000000006</v>
      </c>
      <c r="G16" s="24">
        <f t="shared" si="4"/>
        <v>0.14504000000000003</v>
      </c>
    </row>
    <row r="17" spans="2:7" ht="12.75">
      <c r="B17" s="1" t="s">
        <v>15</v>
      </c>
      <c r="C17" s="2">
        <v>4.1</v>
      </c>
      <c r="D17" s="2">
        <v>1</v>
      </c>
      <c r="E17" s="2">
        <f t="shared" si="3"/>
        <v>4.1</v>
      </c>
      <c r="F17" s="3">
        <f t="shared" si="2"/>
        <v>0.039200000000000006</v>
      </c>
      <c r="G17" s="24">
        <f t="shared" si="4"/>
        <v>0.16072</v>
      </c>
    </row>
    <row r="18" spans="2:7" ht="12.75">
      <c r="B18" s="1" t="s">
        <v>15</v>
      </c>
      <c r="C18" s="2">
        <v>4.65</v>
      </c>
      <c r="D18" s="2">
        <v>2</v>
      </c>
      <c r="E18" s="2">
        <f t="shared" si="3"/>
        <v>9.3</v>
      </c>
      <c r="F18" s="3">
        <f t="shared" si="2"/>
        <v>0.039200000000000006</v>
      </c>
      <c r="G18" s="24">
        <f t="shared" si="4"/>
        <v>0.3645600000000001</v>
      </c>
    </row>
    <row r="19" spans="2:7" ht="12.75">
      <c r="B19" s="1" t="s">
        <v>6</v>
      </c>
      <c r="C19" s="2">
        <v>6.8</v>
      </c>
      <c r="D19" s="2">
        <v>1</v>
      </c>
      <c r="E19" s="2">
        <f t="shared" si="3"/>
        <v>6.8</v>
      </c>
      <c r="F19" s="3">
        <f t="shared" si="2"/>
        <v>0.012</v>
      </c>
      <c r="G19" s="24">
        <f t="shared" si="4"/>
        <v>0.0816</v>
      </c>
    </row>
    <row r="20" spans="2:7" ht="12.75">
      <c r="B20" s="1" t="s">
        <v>6</v>
      </c>
      <c r="C20" s="2">
        <v>5.4</v>
      </c>
      <c r="D20" s="2">
        <v>1</v>
      </c>
      <c r="E20" s="2">
        <f t="shared" si="3"/>
        <v>5.4</v>
      </c>
      <c r="F20" s="3">
        <f t="shared" si="2"/>
        <v>0.012</v>
      </c>
      <c r="G20" s="24">
        <f t="shared" si="4"/>
        <v>0.06480000000000001</v>
      </c>
    </row>
    <row r="21" spans="2:7" ht="13.5" thickBot="1">
      <c r="B21" s="4" t="s">
        <v>6</v>
      </c>
      <c r="C21" s="5">
        <v>0.7</v>
      </c>
      <c r="D21" s="5">
        <v>1</v>
      </c>
      <c r="E21" s="5">
        <f t="shared" si="3"/>
        <v>0.7</v>
      </c>
      <c r="F21" s="6">
        <f t="shared" si="2"/>
        <v>0.012</v>
      </c>
      <c r="G21" s="25">
        <f t="shared" si="4"/>
        <v>0.0084</v>
      </c>
    </row>
    <row r="22" spans="2:7" ht="12.75">
      <c r="B22" s="7"/>
      <c r="C22" s="7"/>
      <c r="D22" s="7"/>
      <c r="E22" s="29" t="s">
        <v>25</v>
      </c>
      <c r="F22" s="26" t="s">
        <v>7</v>
      </c>
      <c r="G22" s="27">
        <f>SUM(G4:G21)</f>
        <v>1.8293499999999998</v>
      </c>
    </row>
    <row r="23" spans="2:7" ht="13.5" thickBot="1">
      <c r="B23" s="7"/>
      <c r="C23" s="7"/>
      <c r="D23" s="7"/>
      <c r="E23" s="7"/>
      <c r="F23" s="26"/>
      <c r="G23" s="27"/>
    </row>
    <row r="24" spans="2:7" ht="17.25" customHeight="1" thickBot="1">
      <c r="B24" s="35" t="s">
        <v>30</v>
      </c>
      <c r="C24" s="36"/>
      <c r="D24" s="33">
        <f>21*3.5+0.5+9+5</f>
        <v>88</v>
      </c>
      <c r="E24" s="31" t="s">
        <v>1</v>
      </c>
      <c r="F24" s="30" t="s">
        <v>31</v>
      </c>
      <c r="G24" s="34">
        <f>0.625*2.5*D24</f>
        <v>137.5</v>
      </c>
    </row>
    <row r="26" ht="18.75" thickBot="1">
      <c r="B26" s="14" t="s">
        <v>24</v>
      </c>
    </row>
    <row r="27" spans="2:7" ht="39" thickBot="1">
      <c r="B27" s="11" t="s">
        <v>8</v>
      </c>
      <c r="C27" s="12" t="s">
        <v>33</v>
      </c>
      <c r="D27" s="12" t="s">
        <v>1</v>
      </c>
      <c r="E27" s="12" t="s">
        <v>21</v>
      </c>
      <c r="F27" s="12" t="s">
        <v>22</v>
      </c>
      <c r="G27" s="13" t="s">
        <v>23</v>
      </c>
    </row>
    <row r="28" spans="2:7" ht="12.75">
      <c r="B28" s="8" t="s">
        <v>16</v>
      </c>
      <c r="C28" s="9">
        <v>500</v>
      </c>
      <c r="D28" s="9">
        <v>2</v>
      </c>
      <c r="E28" s="9"/>
      <c r="F28" s="17">
        <f>MID(B28,2,2)/1000*MID(B28,5,4)/1000*C28/1000*7850</f>
        <v>11.775</v>
      </c>
      <c r="G28" s="20">
        <f aca="true" t="shared" si="5" ref="G28:G41">D28*F28</f>
        <v>23.55</v>
      </c>
    </row>
    <row r="29" spans="2:7" ht="12.75">
      <c r="B29" s="1" t="s">
        <v>9</v>
      </c>
      <c r="C29" s="2">
        <v>470</v>
      </c>
      <c r="D29" s="2">
        <v>4</v>
      </c>
      <c r="E29" s="2"/>
      <c r="F29" s="18">
        <f>MID(B29,2,2)/1000*MID(B29,5,4)/1000*C29/1000*7850</f>
        <v>5.53425</v>
      </c>
      <c r="G29" s="21">
        <f t="shared" si="5"/>
        <v>22.137</v>
      </c>
    </row>
    <row r="30" spans="2:7" ht="12.75">
      <c r="B30" s="1" t="s">
        <v>9</v>
      </c>
      <c r="C30" s="2">
        <v>300</v>
      </c>
      <c r="D30" s="2">
        <v>2</v>
      </c>
      <c r="E30" s="2"/>
      <c r="F30" s="18">
        <f>MID(B30,2,2)/1000*MID(B30,5,4)/1000*C30/1000*7850</f>
        <v>3.5324999999999998</v>
      </c>
      <c r="G30" s="21">
        <f t="shared" si="5"/>
        <v>7.0649999999999995</v>
      </c>
    </row>
    <row r="31" spans="2:7" ht="12.75">
      <c r="B31" s="1" t="s">
        <v>10</v>
      </c>
      <c r="C31" s="2">
        <v>250</v>
      </c>
      <c r="D31" s="2">
        <v>4</v>
      </c>
      <c r="E31" s="15">
        <v>1.3</v>
      </c>
      <c r="F31" s="18">
        <f>C31/1000*E31</f>
        <v>0.325</v>
      </c>
      <c r="G31" s="21">
        <f t="shared" si="5"/>
        <v>1.3</v>
      </c>
    </row>
    <row r="32" spans="2:7" ht="12.75">
      <c r="B32" s="1" t="s">
        <v>11</v>
      </c>
      <c r="C32" s="2">
        <v>250</v>
      </c>
      <c r="D32" s="2">
        <v>18</v>
      </c>
      <c r="E32" s="15">
        <v>0.48</v>
      </c>
      <c r="F32" s="18">
        <f>C32/1000*E32</f>
        <v>0.12</v>
      </c>
      <c r="G32" s="21">
        <f t="shared" si="5"/>
        <v>2.16</v>
      </c>
    </row>
    <row r="33" spans="2:7" ht="12.75">
      <c r="B33" s="32" t="s">
        <v>34</v>
      </c>
      <c r="C33" s="2">
        <v>110</v>
      </c>
      <c r="D33" s="2">
        <v>8</v>
      </c>
      <c r="E33" s="15">
        <f>(MID(B33,2,1)/1000*MID(B33,4,3))/1000*7850</f>
        <v>19.782</v>
      </c>
      <c r="F33" s="18">
        <f>C33/1000*E33</f>
        <v>2.17602</v>
      </c>
      <c r="G33" s="21">
        <f t="shared" si="5"/>
        <v>17.40816</v>
      </c>
    </row>
    <row r="34" spans="2:7" ht="12.75">
      <c r="B34" s="1" t="s">
        <v>12</v>
      </c>
      <c r="C34" s="2">
        <v>480</v>
      </c>
      <c r="D34" s="2">
        <v>8</v>
      </c>
      <c r="E34" s="15">
        <f>16.7</f>
        <v>16.7</v>
      </c>
      <c r="F34" s="18">
        <f>C34/1000*E34</f>
        <v>8.016</v>
      </c>
      <c r="G34" s="21">
        <f t="shared" si="5"/>
        <v>64.128</v>
      </c>
    </row>
    <row r="35" spans="2:7" ht="12.75">
      <c r="B35" s="1" t="s">
        <v>13</v>
      </c>
      <c r="C35" s="2">
        <v>230</v>
      </c>
      <c r="D35" s="2">
        <v>8</v>
      </c>
      <c r="E35" s="15"/>
      <c r="F35" s="18">
        <f>MID(B35,2,2)/1000*MID(B35,5,4)/1000*C35/1000*7850</f>
        <v>4.152650000000001</v>
      </c>
      <c r="G35" s="21">
        <f t="shared" si="5"/>
        <v>33.22120000000001</v>
      </c>
    </row>
    <row r="36" spans="2:7" ht="12.75">
      <c r="B36" s="1" t="s">
        <v>9</v>
      </c>
      <c r="C36" s="2">
        <v>350</v>
      </c>
      <c r="D36" s="2">
        <v>8</v>
      </c>
      <c r="E36" s="15"/>
      <c r="F36" s="18">
        <f>MID(B36,2,2)/1000*MID(B36,5,4)/1000*C36/1000*7850</f>
        <v>4.121250000000001</v>
      </c>
      <c r="G36" s="21">
        <f t="shared" si="5"/>
        <v>32.970000000000006</v>
      </c>
    </row>
    <row r="37" spans="2:7" ht="12.75">
      <c r="B37" s="32" t="s">
        <v>35</v>
      </c>
      <c r="C37" s="2">
        <v>120</v>
      </c>
      <c r="D37" s="2">
        <v>4</v>
      </c>
      <c r="E37" s="15">
        <f>(MID(B37,2,1)/1000*MID(B37,4,3))/1000*7850</f>
        <v>19.5465</v>
      </c>
      <c r="F37" s="18">
        <f>C37/1000*E37</f>
        <v>2.34558</v>
      </c>
      <c r="G37" s="21">
        <f t="shared" si="5"/>
        <v>9.38232</v>
      </c>
    </row>
    <row r="38" spans="2:7" ht="12.75">
      <c r="B38" s="1" t="s">
        <v>14</v>
      </c>
      <c r="C38" s="2">
        <v>400</v>
      </c>
      <c r="D38" s="2">
        <v>4</v>
      </c>
      <c r="E38" s="15">
        <v>12.7</v>
      </c>
      <c r="F38" s="18">
        <f>C38/1000*E38</f>
        <v>5.08</v>
      </c>
      <c r="G38" s="21">
        <f t="shared" si="5"/>
        <v>20.32</v>
      </c>
    </row>
    <row r="39" spans="2:7" ht="12.75">
      <c r="B39" s="1" t="s">
        <v>9</v>
      </c>
      <c r="C39" s="2">
        <v>150</v>
      </c>
      <c r="D39" s="2">
        <v>4</v>
      </c>
      <c r="E39" s="15"/>
      <c r="F39" s="18">
        <f>MID(B39,2,2)/1000*MID(B39,5,4)/1000*C39/1000*7850</f>
        <v>1.7662499999999999</v>
      </c>
      <c r="G39" s="21">
        <f t="shared" si="5"/>
        <v>7.0649999999999995</v>
      </c>
    </row>
    <row r="40" spans="2:7" ht="12.75">
      <c r="B40" s="32" t="s">
        <v>29</v>
      </c>
      <c r="C40" s="2">
        <v>200</v>
      </c>
      <c r="D40" s="2">
        <f>4*1+8*2</f>
        <v>20</v>
      </c>
      <c r="E40" s="15">
        <v>1.6</v>
      </c>
      <c r="F40" s="18">
        <f>C40/1000*E40</f>
        <v>0.32000000000000006</v>
      </c>
      <c r="G40" s="21">
        <f>D40*F40</f>
        <v>6.400000000000001</v>
      </c>
    </row>
    <row r="41" spans="2:7" ht="13.5" thickBot="1">
      <c r="B41" s="4" t="s">
        <v>11</v>
      </c>
      <c r="C41" s="5">
        <v>350</v>
      </c>
      <c r="D41" s="5">
        <v>16</v>
      </c>
      <c r="E41" s="16">
        <v>0.48</v>
      </c>
      <c r="F41" s="19">
        <f>C41/1000*E41</f>
        <v>0.16799999999999998</v>
      </c>
      <c r="G41" s="22">
        <f t="shared" si="5"/>
        <v>2.6879999999999997</v>
      </c>
    </row>
    <row r="42" spans="6:7" ht="12.75">
      <c r="F42" s="26" t="s">
        <v>7</v>
      </c>
      <c r="G42" s="28">
        <f>SUM(G28:G41)</f>
        <v>249.79467999999997</v>
      </c>
    </row>
  </sheetData>
  <sheetProtection/>
  <mergeCells count="1">
    <mergeCell ref="B24:C2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DOPAC,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Jandera</dc:creator>
  <cp:keywords/>
  <dc:description/>
  <cp:lastModifiedBy>jednatelstvi</cp:lastModifiedBy>
  <cp:lastPrinted>2018-07-09T12:20:33Z</cp:lastPrinted>
  <dcterms:created xsi:type="dcterms:W3CDTF">2018-04-05T06:24:15Z</dcterms:created>
  <dcterms:modified xsi:type="dcterms:W3CDTF">2018-08-28T12:26:27Z</dcterms:modified>
  <cp:category/>
  <cp:version/>
  <cp:contentType/>
  <cp:contentStatus/>
</cp:coreProperties>
</file>