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ek\Desktop\"/>
    </mc:Choice>
  </mc:AlternateContent>
  <bookViews>
    <workbookView xWindow="360" yWindow="270" windowWidth="18735" windowHeight="12210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SO01" sheetId="11" r:id="rId5"/>
    <sheet name="SO01 14040 Pol" sheetId="12" r:id="rId6"/>
  </sheets>
  <externalReferences>
    <externalReference r:id="rId7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4">'Rekapitulace Objekt SO01'!$A$1:$H$26</definedName>
    <definedName name="_xlnm.Print_Area" localSheetId="5">'SO01 14040 Pol'!$A$1:$O$773</definedName>
    <definedName name="_xlnm.Print_Area" localSheetId="1">Stavba!$A$1:$J$34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71027" fullCalcOnLoad="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P23" i="1" l="1"/>
  <c r="O23" i="1"/>
  <c r="J23" i="1"/>
  <c r="P18" i="11"/>
  <c r="O18" i="11"/>
  <c r="H18" i="11"/>
  <c r="AO773" i="12"/>
  <c r="AN773" i="12"/>
  <c r="G773" i="12"/>
  <c r="AK772" i="12"/>
  <c r="AL772" i="12"/>
  <c r="BA770" i="12"/>
  <c r="BA767" i="12"/>
  <c r="BA764" i="12"/>
  <c r="BA761" i="12"/>
  <c r="BA758" i="12"/>
  <c r="BA754" i="12"/>
  <c r="BA751" i="12"/>
  <c r="BA748" i="12"/>
  <c r="BA745" i="12"/>
  <c r="BA744" i="12"/>
  <c r="BA741" i="12"/>
  <c r="BA640" i="12"/>
  <c r="BA611" i="12"/>
  <c r="BA597" i="12"/>
  <c r="BA594" i="12"/>
  <c r="BA590" i="12"/>
  <c r="BA567" i="12"/>
  <c r="BA564" i="12"/>
  <c r="BA547" i="12"/>
  <c r="BA536" i="12"/>
  <c r="BA451" i="12"/>
  <c r="BA362" i="12"/>
  <c r="AZ345" i="12"/>
  <c r="BA331" i="12"/>
  <c r="BA301" i="12"/>
  <c r="AZ297" i="12"/>
  <c r="BA273" i="12"/>
  <c r="AZ248" i="12"/>
  <c r="AZ231" i="12"/>
  <c r="BA204" i="12"/>
  <c r="BA203" i="12"/>
  <c r="BA200" i="12"/>
  <c r="BA199" i="12"/>
  <c r="BA198" i="12"/>
  <c r="AZ181" i="12"/>
  <c r="AZ177" i="12"/>
  <c r="BA161" i="12"/>
  <c r="BA105" i="12"/>
  <c r="BA95" i="12"/>
  <c r="BA91" i="12"/>
  <c r="AZ79" i="12"/>
  <c r="BA75" i="12"/>
  <c r="AZ56" i="12"/>
  <c r="AZ45" i="12"/>
  <c r="AZ10" i="12"/>
  <c r="G11" i="12"/>
  <c r="F8" i="12" s="1"/>
  <c r="I11" i="12"/>
  <c r="I8" i="12" s="1"/>
  <c r="K11" i="12"/>
  <c r="K8" i="12" s="1"/>
  <c r="M11" i="12"/>
  <c r="M8" i="12" s="1"/>
  <c r="G14" i="12"/>
  <c r="I14" i="12"/>
  <c r="K14" i="12"/>
  <c r="M14" i="12"/>
  <c r="G20" i="12"/>
  <c r="I20" i="12"/>
  <c r="K20" i="12"/>
  <c r="M20" i="12"/>
  <c r="G24" i="12"/>
  <c r="I24" i="12"/>
  <c r="K24" i="12"/>
  <c r="M24" i="12"/>
  <c r="G28" i="12"/>
  <c r="I28" i="12"/>
  <c r="K28" i="12"/>
  <c r="M28" i="12"/>
  <c r="G34" i="12"/>
  <c r="I34" i="12"/>
  <c r="K34" i="12"/>
  <c r="M34" i="12"/>
  <c r="G40" i="12"/>
  <c r="I40" i="12"/>
  <c r="K40" i="12"/>
  <c r="M40" i="12"/>
  <c r="G46" i="12"/>
  <c r="I46" i="12"/>
  <c r="K46" i="12"/>
  <c r="M46" i="12"/>
  <c r="G53" i="12"/>
  <c r="I53" i="12"/>
  <c r="K53" i="12"/>
  <c r="M53" i="12"/>
  <c r="G57" i="12"/>
  <c r="I57" i="12"/>
  <c r="K57" i="12"/>
  <c r="M57" i="12"/>
  <c r="G62" i="12"/>
  <c r="I62" i="12"/>
  <c r="K62" i="12"/>
  <c r="M62" i="12"/>
  <c r="G69" i="12"/>
  <c r="I69" i="12"/>
  <c r="K69" i="12"/>
  <c r="M69" i="12"/>
  <c r="G74" i="12"/>
  <c r="I74" i="12"/>
  <c r="K74" i="12"/>
  <c r="M74" i="12"/>
  <c r="G80" i="12"/>
  <c r="I80" i="12"/>
  <c r="K80" i="12"/>
  <c r="M80" i="12"/>
  <c r="G85" i="12"/>
  <c r="I85" i="12"/>
  <c r="K85" i="12"/>
  <c r="M85" i="12"/>
  <c r="G90" i="12"/>
  <c r="I90" i="12"/>
  <c r="K90" i="12"/>
  <c r="M90" i="12"/>
  <c r="G94" i="12"/>
  <c r="I94" i="12"/>
  <c r="K94" i="12"/>
  <c r="M94" i="12"/>
  <c r="G99" i="12"/>
  <c r="I99" i="12"/>
  <c r="K99" i="12"/>
  <c r="M99" i="12"/>
  <c r="G104" i="12"/>
  <c r="F102" i="12" s="1"/>
  <c r="I104" i="12"/>
  <c r="I102" i="12" s="1"/>
  <c r="K104" i="12"/>
  <c r="M104" i="12"/>
  <c r="M102" i="12" s="1"/>
  <c r="G110" i="12"/>
  <c r="I110" i="12"/>
  <c r="K110" i="12"/>
  <c r="K102" i="12" s="1"/>
  <c r="M110" i="12"/>
  <c r="G115" i="12"/>
  <c r="I115" i="12"/>
  <c r="K115" i="12"/>
  <c r="M115" i="12"/>
  <c r="G120" i="12"/>
  <c r="I120" i="12"/>
  <c r="K120" i="12"/>
  <c r="M120" i="12"/>
  <c r="G126" i="12"/>
  <c r="I126" i="12"/>
  <c r="K126" i="12"/>
  <c r="M126" i="12"/>
  <c r="G133" i="12"/>
  <c r="I133" i="12"/>
  <c r="K133" i="12"/>
  <c r="M133" i="12"/>
  <c r="G138" i="12"/>
  <c r="I138" i="12"/>
  <c r="K138" i="12"/>
  <c r="M138" i="12"/>
  <c r="G140" i="12"/>
  <c r="I140" i="12"/>
  <c r="K140" i="12"/>
  <c r="M140" i="12"/>
  <c r="G148" i="12"/>
  <c r="F145" i="12" s="1"/>
  <c r="I148" i="12"/>
  <c r="I145" i="12" s="1"/>
  <c r="K148" i="12"/>
  <c r="K145" i="12" s="1"/>
  <c r="M148" i="12"/>
  <c r="M145" i="12" s="1"/>
  <c r="G151" i="12"/>
  <c r="I151" i="12"/>
  <c r="K151" i="12"/>
  <c r="M151" i="12"/>
  <c r="G154" i="12"/>
  <c r="I154" i="12"/>
  <c r="K154" i="12"/>
  <c r="M154" i="12"/>
  <c r="F157" i="12"/>
  <c r="G160" i="12"/>
  <c r="I160" i="12"/>
  <c r="I157" i="12" s="1"/>
  <c r="K160" i="12"/>
  <c r="K157" i="12" s="1"/>
  <c r="M160" i="12"/>
  <c r="M157" i="12" s="1"/>
  <c r="G168" i="12"/>
  <c r="I168" i="12"/>
  <c r="I165" i="12" s="1"/>
  <c r="K168" i="12"/>
  <c r="K165" i="12" s="1"/>
  <c r="M168" i="12"/>
  <c r="M165" i="12" s="1"/>
  <c r="G173" i="12"/>
  <c r="F165" i="12" s="1"/>
  <c r="I173" i="12"/>
  <c r="K173" i="12"/>
  <c r="M173" i="12"/>
  <c r="G178" i="12"/>
  <c r="I178" i="12"/>
  <c r="K178" i="12"/>
  <c r="M178" i="12"/>
  <c r="G182" i="12"/>
  <c r="I182" i="12"/>
  <c r="K182" i="12"/>
  <c r="M182" i="12"/>
  <c r="G186" i="12"/>
  <c r="I186" i="12"/>
  <c r="K186" i="12"/>
  <c r="M186" i="12"/>
  <c r="G191" i="12"/>
  <c r="I191" i="12"/>
  <c r="K191" i="12"/>
  <c r="M191" i="12"/>
  <c r="G194" i="12"/>
  <c r="I194" i="12"/>
  <c r="K194" i="12"/>
  <c r="M194" i="12"/>
  <c r="G197" i="12"/>
  <c r="I197" i="12"/>
  <c r="K197" i="12"/>
  <c r="M197" i="12"/>
  <c r="G202" i="12"/>
  <c r="I202" i="12"/>
  <c r="K202" i="12"/>
  <c r="M202" i="12"/>
  <c r="G206" i="12"/>
  <c r="I206" i="12"/>
  <c r="K206" i="12"/>
  <c r="M206" i="12"/>
  <c r="G212" i="12"/>
  <c r="F209" i="12" s="1"/>
  <c r="I212" i="12"/>
  <c r="I209" i="12" s="1"/>
  <c r="K212" i="12"/>
  <c r="M212" i="12"/>
  <c r="M209" i="12" s="1"/>
  <c r="G217" i="12"/>
  <c r="I217" i="12"/>
  <c r="K217" i="12"/>
  <c r="K209" i="12" s="1"/>
  <c r="M217" i="12"/>
  <c r="G220" i="12"/>
  <c r="I220" i="12"/>
  <c r="K220" i="12"/>
  <c r="M220" i="12"/>
  <c r="G224" i="12"/>
  <c r="I224" i="12"/>
  <c r="K224" i="12"/>
  <c r="M224" i="12"/>
  <c r="G227" i="12"/>
  <c r="I227" i="12"/>
  <c r="K227" i="12"/>
  <c r="M227" i="12"/>
  <c r="G232" i="12"/>
  <c r="I232" i="12"/>
  <c r="K232" i="12"/>
  <c r="M232" i="12"/>
  <c r="G237" i="12"/>
  <c r="I237" i="12"/>
  <c r="K237" i="12"/>
  <c r="M237" i="12"/>
  <c r="G240" i="12"/>
  <c r="I240" i="12"/>
  <c r="K240" i="12"/>
  <c r="M240" i="12"/>
  <c r="G244" i="12"/>
  <c r="F242" i="12" s="1"/>
  <c r="I244" i="12"/>
  <c r="I242" i="12" s="1"/>
  <c r="K244" i="12"/>
  <c r="K242" i="12" s="1"/>
  <c r="M244" i="12"/>
  <c r="M242" i="12" s="1"/>
  <c r="G250" i="12"/>
  <c r="I250" i="12"/>
  <c r="K250" i="12"/>
  <c r="M250" i="12"/>
  <c r="G253" i="12"/>
  <c r="I253" i="12"/>
  <c r="K253" i="12"/>
  <c r="M253" i="12"/>
  <c r="G256" i="12"/>
  <c r="I256" i="12"/>
  <c r="K256" i="12"/>
  <c r="M256" i="12"/>
  <c r="G259" i="12"/>
  <c r="I259" i="12"/>
  <c r="K259" i="12"/>
  <c r="M259" i="12"/>
  <c r="G262" i="12"/>
  <c r="I262" i="12"/>
  <c r="K262" i="12"/>
  <c r="M262" i="12"/>
  <c r="G265" i="12"/>
  <c r="I265" i="12"/>
  <c r="K265" i="12"/>
  <c r="M265" i="12"/>
  <c r="G272" i="12"/>
  <c r="I272" i="12"/>
  <c r="I268" i="12" s="1"/>
  <c r="K272" i="12"/>
  <c r="K268" i="12" s="1"/>
  <c r="M272" i="12"/>
  <c r="G280" i="12"/>
  <c r="F268" i="12" s="1"/>
  <c r="I280" i="12"/>
  <c r="K280" i="12"/>
  <c r="M280" i="12"/>
  <c r="M268" i="12" s="1"/>
  <c r="G288" i="12"/>
  <c r="F285" i="12" s="1"/>
  <c r="I288" i="12"/>
  <c r="I285" i="12" s="1"/>
  <c r="K288" i="12"/>
  <c r="K285" i="12" s="1"/>
  <c r="M288" i="12"/>
  <c r="M285" i="12" s="1"/>
  <c r="G291" i="12"/>
  <c r="I291" i="12"/>
  <c r="K291" i="12"/>
  <c r="M291" i="12"/>
  <c r="G294" i="12"/>
  <c r="I294" i="12"/>
  <c r="K294" i="12"/>
  <c r="M294" i="12"/>
  <c r="G298" i="12"/>
  <c r="I298" i="12"/>
  <c r="K298" i="12"/>
  <c r="M298" i="12"/>
  <c r="G300" i="12"/>
  <c r="I300" i="12"/>
  <c r="K300" i="12"/>
  <c r="M300" i="12"/>
  <c r="G303" i="12"/>
  <c r="I303" i="12"/>
  <c r="K303" i="12"/>
  <c r="M303" i="12"/>
  <c r="G305" i="12"/>
  <c r="I305" i="12"/>
  <c r="K305" i="12"/>
  <c r="M305" i="12"/>
  <c r="G307" i="12"/>
  <c r="I307" i="12"/>
  <c r="K307" i="12"/>
  <c r="M307" i="12"/>
  <c r="G312" i="12"/>
  <c r="I312" i="12"/>
  <c r="I309" i="12" s="1"/>
  <c r="K312" i="12"/>
  <c r="K309" i="12" s="1"/>
  <c r="M312" i="12"/>
  <c r="G318" i="12"/>
  <c r="F309" i="12" s="1"/>
  <c r="I318" i="12"/>
  <c r="K318" i="12"/>
  <c r="M318" i="12"/>
  <c r="M309" i="12" s="1"/>
  <c r="G320" i="12"/>
  <c r="I320" i="12"/>
  <c r="K320" i="12"/>
  <c r="M320" i="12"/>
  <c r="G323" i="12"/>
  <c r="I323" i="12"/>
  <c r="K323" i="12"/>
  <c r="M323" i="12"/>
  <c r="G326" i="12"/>
  <c r="I326" i="12"/>
  <c r="K326" i="12"/>
  <c r="M326" i="12"/>
  <c r="G330" i="12"/>
  <c r="I330" i="12"/>
  <c r="I329" i="12" s="1"/>
  <c r="K330" i="12"/>
  <c r="K329" i="12" s="1"/>
  <c r="M330" i="12"/>
  <c r="M329" i="12" s="1"/>
  <c r="G334" i="12"/>
  <c r="F329" i="12" s="1"/>
  <c r="I334" i="12"/>
  <c r="K334" i="12"/>
  <c r="M334" i="12"/>
  <c r="G340" i="12"/>
  <c r="F337" i="12" s="1"/>
  <c r="I340" i="12"/>
  <c r="I337" i="12" s="1"/>
  <c r="K340" i="12"/>
  <c r="K337" i="12" s="1"/>
  <c r="M340" i="12"/>
  <c r="M337" i="12" s="1"/>
  <c r="G346" i="12"/>
  <c r="I346" i="12"/>
  <c r="K346" i="12"/>
  <c r="M346" i="12"/>
  <c r="G350" i="12"/>
  <c r="I350" i="12"/>
  <c r="K350" i="12"/>
  <c r="M350" i="12"/>
  <c r="G356" i="12"/>
  <c r="I356" i="12"/>
  <c r="K356" i="12"/>
  <c r="M356" i="12"/>
  <c r="G361" i="12"/>
  <c r="I361" i="12"/>
  <c r="K361" i="12"/>
  <c r="M361" i="12"/>
  <c r="G367" i="12"/>
  <c r="I367" i="12"/>
  <c r="K367" i="12"/>
  <c r="M367" i="12"/>
  <c r="G369" i="12"/>
  <c r="I369" i="12"/>
  <c r="K369" i="12"/>
  <c r="M369" i="12"/>
  <c r="G375" i="12"/>
  <c r="F372" i="12" s="1"/>
  <c r="I375" i="12"/>
  <c r="I372" i="12" s="1"/>
  <c r="K375" i="12"/>
  <c r="K372" i="12" s="1"/>
  <c r="M375" i="12"/>
  <c r="M372" i="12" s="1"/>
  <c r="G379" i="12"/>
  <c r="I379" i="12"/>
  <c r="K379" i="12"/>
  <c r="M379" i="12"/>
  <c r="G382" i="12"/>
  <c r="I382" i="12"/>
  <c r="K382" i="12"/>
  <c r="M382" i="12"/>
  <c r="M385" i="12"/>
  <c r="G388" i="12"/>
  <c r="F385" i="12" s="1"/>
  <c r="I388" i="12"/>
  <c r="I385" i="12" s="1"/>
  <c r="K388" i="12"/>
  <c r="K385" i="12" s="1"/>
  <c r="M388" i="12"/>
  <c r="G398" i="12"/>
  <c r="I398" i="12"/>
  <c r="I394" i="12" s="1"/>
  <c r="K398" i="12"/>
  <c r="K394" i="12" s="1"/>
  <c r="M398" i="12"/>
  <c r="G404" i="12"/>
  <c r="F394" i="12" s="1"/>
  <c r="I404" i="12"/>
  <c r="K404" i="12"/>
  <c r="M404" i="12"/>
  <c r="M394" i="12" s="1"/>
  <c r="G407" i="12"/>
  <c r="I407" i="12"/>
  <c r="K407" i="12"/>
  <c r="M407" i="12"/>
  <c r="G411" i="12"/>
  <c r="I411" i="12"/>
  <c r="K411" i="12"/>
  <c r="M411" i="12"/>
  <c r="G417" i="12"/>
  <c r="I417" i="12"/>
  <c r="K417" i="12"/>
  <c r="M417" i="12"/>
  <c r="G421" i="12"/>
  <c r="I421" i="12"/>
  <c r="K421" i="12"/>
  <c r="M421" i="12"/>
  <c r="G425" i="12"/>
  <c r="I425" i="12"/>
  <c r="K425" i="12"/>
  <c r="M425" i="12"/>
  <c r="G430" i="12"/>
  <c r="I430" i="12"/>
  <c r="K430" i="12"/>
  <c r="M430" i="12"/>
  <c r="G432" i="12"/>
  <c r="I432" i="12"/>
  <c r="K432" i="12"/>
  <c r="M432" i="12"/>
  <c r="G436" i="12"/>
  <c r="I436" i="12"/>
  <c r="K436" i="12"/>
  <c r="M436" i="12"/>
  <c r="G442" i="12"/>
  <c r="I442" i="12"/>
  <c r="K442" i="12"/>
  <c r="M442" i="12"/>
  <c r="G450" i="12"/>
  <c r="I450" i="12"/>
  <c r="K450" i="12"/>
  <c r="M450" i="12"/>
  <c r="G454" i="12"/>
  <c r="I454" i="12"/>
  <c r="K454" i="12"/>
  <c r="M454" i="12"/>
  <c r="G461" i="12"/>
  <c r="I461" i="12"/>
  <c r="K461" i="12"/>
  <c r="M461" i="12"/>
  <c r="G465" i="12"/>
  <c r="I465" i="12"/>
  <c r="K465" i="12"/>
  <c r="M465" i="12"/>
  <c r="G468" i="12"/>
  <c r="I468" i="12"/>
  <c r="K468" i="12"/>
  <c r="M468" i="12"/>
  <c r="G472" i="12"/>
  <c r="I472" i="12"/>
  <c r="K472" i="12"/>
  <c r="M472" i="12"/>
  <c r="G479" i="12"/>
  <c r="I479" i="12"/>
  <c r="K479" i="12"/>
  <c r="M479" i="12"/>
  <c r="G483" i="12"/>
  <c r="I483" i="12"/>
  <c r="K483" i="12"/>
  <c r="M483" i="12"/>
  <c r="G488" i="12"/>
  <c r="I488" i="12"/>
  <c r="K488" i="12"/>
  <c r="M488" i="12"/>
  <c r="G495" i="12"/>
  <c r="I495" i="12"/>
  <c r="I493" i="12" s="1"/>
  <c r="K495" i="12"/>
  <c r="K493" i="12" s="1"/>
  <c r="M495" i="12"/>
  <c r="M493" i="12" s="1"/>
  <c r="G499" i="12"/>
  <c r="F493" i="12" s="1"/>
  <c r="I499" i="12"/>
  <c r="K499" i="12"/>
  <c r="M499" i="12"/>
  <c r="G505" i="12"/>
  <c r="I505" i="12"/>
  <c r="K505" i="12"/>
  <c r="M505" i="12"/>
  <c r="G513" i="12"/>
  <c r="I513" i="12"/>
  <c r="I510" i="12" s="1"/>
  <c r="K513" i="12"/>
  <c r="K510" i="12" s="1"/>
  <c r="M513" i="12"/>
  <c r="M510" i="12" s="1"/>
  <c r="G519" i="12"/>
  <c r="F510" i="12" s="1"/>
  <c r="I519" i="12"/>
  <c r="K519" i="12"/>
  <c r="M519" i="12"/>
  <c r="G526" i="12"/>
  <c r="F523" i="12" s="1"/>
  <c r="I526" i="12"/>
  <c r="I523" i="12" s="1"/>
  <c r="K526" i="12"/>
  <c r="K523" i="12" s="1"/>
  <c r="M526" i="12"/>
  <c r="G530" i="12"/>
  <c r="I530" i="12"/>
  <c r="K530" i="12"/>
  <c r="M530" i="12"/>
  <c r="M523" i="12" s="1"/>
  <c r="G535" i="12"/>
  <c r="I535" i="12"/>
  <c r="K535" i="12"/>
  <c r="M535" i="12"/>
  <c r="G541" i="12"/>
  <c r="F539" i="12" s="1"/>
  <c r="I541" i="12"/>
  <c r="I539" i="12" s="1"/>
  <c r="K541" i="12"/>
  <c r="K539" i="12" s="1"/>
  <c r="M541" i="12"/>
  <c r="G546" i="12"/>
  <c r="I546" i="12"/>
  <c r="K546" i="12"/>
  <c r="M546" i="12"/>
  <c r="M539" i="12" s="1"/>
  <c r="G551" i="12"/>
  <c r="I551" i="12"/>
  <c r="K551" i="12"/>
  <c r="M551" i="12"/>
  <c r="G554" i="12"/>
  <c r="I554" i="12"/>
  <c r="K554" i="12"/>
  <c r="M554" i="12"/>
  <c r="G557" i="12"/>
  <c r="I557" i="12"/>
  <c r="K557" i="12"/>
  <c r="M557" i="12"/>
  <c r="G560" i="12"/>
  <c r="I560" i="12"/>
  <c r="K560" i="12"/>
  <c r="M560" i="12"/>
  <c r="G563" i="12"/>
  <c r="I563" i="12"/>
  <c r="K563" i="12"/>
  <c r="M563" i="12"/>
  <c r="G566" i="12"/>
  <c r="I566" i="12"/>
  <c r="K566" i="12"/>
  <c r="M566" i="12"/>
  <c r="G569" i="12"/>
  <c r="I569" i="12"/>
  <c r="K569" i="12"/>
  <c r="M569" i="12"/>
  <c r="G572" i="12"/>
  <c r="I572" i="12"/>
  <c r="K572" i="12"/>
  <c r="M572" i="12"/>
  <c r="G575" i="12"/>
  <c r="I575" i="12"/>
  <c r="K575" i="12"/>
  <c r="M575" i="12"/>
  <c r="G577" i="12"/>
  <c r="I577" i="12"/>
  <c r="K577" i="12"/>
  <c r="M577" i="12"/>
  <c r="G582" i="12"/>
  <c r="I582" i="12"/>
  <c r="K582" i="12"/>
  <c r="M582" i="12"/>
  <c r="G589" i="12"/>
  <c r="F587" i="12" s="1"/>
  <c r="I589" i="12"/>
  <c r="I587" i="12" s="1"/>
  <c r="K589" i="12"/>
  <c r="K587" i="12" s="1"/>
  <c r="M589" i="12"/>
  <c r="M587" i="12" s="1"/>
  <c r="G593" i="12"/>
  <c r="I593" i="12"/>
  <c r="K593" i="12"/>
  <c r="M593" i="12"/>
  <c r="G596" i="12"/>
  <c r="I596" i="12"/>
  <c r="K596" i="12"/>
  <c r="M596" i="12"/>
  <c r="G599" i="12"/>
  <c r="I599" i="12"/>
  <c r="K599" i="12"/>
  <c r="M599" i="12"/>
  <c r="G603" i="12"/>
  <c r="I603" i="12"/>
  <c r="K603" i="12"/>
  <c r="M603" i="12"/>
  <c r="G606" i="12"/>
  <c r="I606" i="12"/>
  <c r="K606" i="12"/>
  <c r="M606" i="12"/>
  <c r="G610" i="12"/>
  <c r="I610" i="12"/>
  <c r="K610" i="12"/>
  <c r="M610" i="12"/>
  <c r="G613" i="12"/>
  <c r="I613" i="12"/>
  <c r="K613" i="12"/>
  <c r="M613" i="12"/>
  <c r="G616" i="12"/>
  <c r="I616" i="12"/>
  <c r="K616" i="12"/>
  <c r="M616" i="12"/>
  <c r="G620" i="12"/>
  <c r="I620" i="12"/>
  <c r="K620" i="12"/>
  <c r="M620" i="12"/>
  <c r="G623" i="12"/>
  <c r="I623" i="12"/>
  <c r="K623" i="12"/>
  <c r="M623" i="12"/>
  <c r="G626" i="12"/>
  <c r="I626" i="12"/>
  <c r="K626" i="12"/>
  <c r="M626" i="12"/>
  <c r="G629" i="12"/>
  <c r="I629" i="12"/>
  <c r="K629" i="12"/>
  <c r="M629" i="12"/>
  <c r="G631" i="12"/>
  <c r="I631" i="12"/>
  <c r="K631" i="12"/>
  <c r="M631" i="12"/>
  <c r="G633" i="12"/>
  <c r="I633" i="12"/>
  <c r="K633" i="12"/>
  <c r="M633" i="12"/>
  <c r="G636" i="12"/>
  <c r="I636" i="12"/>
  <c r="K636" i="12"/>
  <c r="M636" i="12"/>
  <c r="G639" i="12"/>
  <c r="I639" i="12"/>
  <c r="K639" i="12"/>
  <c r="M639" i="12"/>
  <c r="G643" i="12"/>
  <c r="I643" i="12"/>
  <c r="K643" i="12"/>
  <c r="M643" i="12"/>
  <c r="G647" i="12"/>
  <c r="I647" i="12"/>
  <c r="K647" i="12"/>
  <c r="M647" i="12"/>
  <c r="G654" i="12"/>
  <c r="F652" i="12" s="1"/>
  <c r="I654" i="12"/>
  <c r="I652" i="12" s="1"/>
  <c r="K654" i="12"/>
  <c r="K652" i="12" s="1"/>
  <c r="M654" i="12"/>
  <c r="G657" i="12"/>
  <c r="I657" i="12"/>
  <c r="K657" i="12"/>
  <c r="M657" i="12"/>
  <c r="M652" i="12" s="1"/>
  <c r="G662" i="12"/>
  <c r="I662" i="12"/>
  <c r="K662" i="12"/>
  <c r="M662" i="12"/>
  <c r="G669" i="12"/>
  <c r="F665" i="12" s="1"/>
  <c r="I669" i="12"/>
  <c r="I665" i="12" s="1"/>
  <c r="K669" i="12"/>
  <c r="M669" i="12"/>
  <c r="G673" i="12"/>
  <c r="I673" i="12"/>
  <c r="K673" i="12"/>
  <c r="K665" i="12" s="1"/>
  <c r="M673" i="12"/>
  <c r="M665" i="12" s="1"/>
  <c r="G676" i="12"/>
  <c r="I676" i="12"/>
  <c r="K676" i="12"/>
  <c r="M676" i="12"/>
  <c r="G680" i="12"/>
  <c r="I680" i="12"/>
  <c r="K680" i="12"/>
  <c r="M680" i="12"/>
  <c r="G685" i="12"/>
  <c r="I685" i="12"/>
  <c r="K685" i="12"/>
  <c r="M685" i="12"/>
  <c r="G692" i="12"/>
  <c r="F690" i="12" s="1"/>
  <c r="I692" i="12"/>
  <c r="I690" i="12" s="1"/>
  <c r="K692" i="12"/>
  <c r="M692" i="12"/>
  <c r="G697" i="12"/>
  <c r="I697" i="12"/>
  <c r="K697" i="12"/>
  <c r="K690" i="12" s="1"/>
  <c r="M697" i="12"/>
  <c r="M690" i="12" s="1"/>
  <c r="G702" i="12"/>
  <c r="F700" i="12" s="1"/>
  <c r="I702" i="12"/>
  <c r="I700" i="12" s="1"/>
  <c r="K702" i="12"/>
  <c r="K700" i="12" s="1"/>
  <c r="M702" i="12"/>
  <c r="M700" i="12" s="1"/>
  <c r="G706" i="12"/>
  <c r="I706" i="12"/>
  <c r="K706" i="12"/>
  <c r="M706" i="12"/>
  <c r="G711" i="12"/>
  <c r="F710" i="12" s="1"/>
  <c r="I711" i="12"/>
  <c r="I710" i="12" s="1"/>
  <c r="K711" i="12"/>
  <c r="M711" i="12"/>
  <c r="G713" i="12"/>
  <c r="I713" i="12"/>
  <c r="K713" i="12"/>
  <c r="K710" i="12" s="1"/>
  <c r="M713" i="12"/>
  <c r="M710" i="12" s="1"/>
  <c r="G718" i="12"/>
  <c r="F715" i="12" s="1"/>
  <c r="I718" i="12"/>
  <c r="I715" i="12" s="1"/>
  <c r="K718" i="12"/>
  <c r="K715" i="12" s="1"/>
  <c r="M718" i="12"/>
  <c r="M715" i="12" s="1"/>
  <c r="G723" i="12"/>
  <c r="F720" i="12" s="1"/>
  <c r="I723" i="12"/>
  <c r="I720" i="12" s="1"/>
  <c r="K723" i="12"/>
  <c r="K720" i="12" s="1"/>
  <c r="M723" i="12"/>
  <c r="M720" i="12" s="1"/>
  <c r="G728" i="12"/>
  <c r="I728" i="12"/>
  <c r="K728" i="12"/>
  <c r="M728" i="12"/>
  <c r="G734" i="12"/>
  <c r="I734" i="12"/>
  <c r="K734" i="12"/>
  <c r="M734" i="12"/>
  <c r="G740" i="12"/>
  <c r="F739" i="12" s="1"/>
  <c r="I740" i="12"/>
  <c r="I739" i="12" s="1"/>
  <c r="K740" i="12"/>
  <c r="K739" i="12" s="1"/>
  <c r="M740" i="12"/>
  <c r="M739" i="12" s="1"/>
  <c r="G743" i="12"/>
  <c r="I743" i="12"/>
  <c r="K743" i="12"/>
  <c r="M743" i="12"/>
  <c r="G747" i="12"/>
  <c r="I747" i="12"/>
  <c r="K747" i="12"/>
  <c r="M747" i="12"/>
  <c r="G750" i="12"/>
  <c r="I750" i="12"/>
  <c r="K750" i="12"/>
  <c r="M750" i="12"/>
  <c r="G753" i="12"/>
  <c r="I753" i="12"/>
  <c r="K753" i="12"/>
  <c r="M753" i="12"/>
  <c r="G757" i="12"/>
  <c r="F756" i="12" s="1"/>
  <c r="I757" i="12"/>
  <c r="I756" i="12" s="1"/>
  <c r="K757" i="12"/>
  <c r="K756" i="12" s="1"/>
  <c r="M757" i="12"/>
  <c r="M756" i="12" s="1"/>
  <c r="G760" i="12"/>
  <c r="I760" i="12"/>
  <c r="K760" i="12"/>
  <c r="M760" i="12"/>
  <c r="G763" i="12"/>
  <c r="I763" i="12"/>
  <c r="K763" i="12"/>
  <c r="M763" i="12"/>
  <c r="G766" i="12"/>
  <c r="I766" i="12"/>
  <c r="K766" i="12"/>
  <c r="M766" i="12"/>
  <c r="G769" i="12"/>
  <c r="I769" i="12"/>
  <c r="K769" i="12"/>
  <c r="M769" i="12"/>
  <c r="H24" i="11"/>
  <c r="H25" i="11" s="1"/>
  <c r="H22" i="11"/>
  <c r="O21" i="11" s="1"/>
  <c r="H19" i="11"/>
  <c r="D19" i="11"/>
  <c r="B7" i="11"/>
  <c r="B6" i="11"/>
  <c r="C1" i="11"/>
  <c r="B1" i="11"/>
  <c r="J30" i="1"/>
  <c r="J31" i="1" s="1"/>
  <c r="J29" i="1"/>
  <c r="J28" i="1"/>
  <c r="J27" i="1"/>
  <c r="J24" i="1"/>
  <c r="D8" i="1" s="1"/>
  <c r="B1" i="9"/>
  <c r="C1" i="9"/>
  <c r="B7" i="9"/>
  <c r="B6" i="9"/>
  <c r="P21" i="11" l="1"/>
  <c r="H23" i="11"/>
  <c r="H26" i="11"/>
</calcChain>
</file>

<file path=xl/sharedStrings.xml><?xml version="1.0" encoding="utf-8"?>
<sst xmlns="http://schemas.openxmlformats.org/spreadsheetml/2006/main" count="1415" uniqueCount="849">
  <si>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</si>
  <si>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</si>
  <si>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</si>
  <si>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</si>
  <si>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</si>
  <si>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</si>
  <si>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</si>
  <si>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</si>
  <si>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</si>
  <si>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</si>
  <si>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</si>
  <si>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</si>
  <si>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</si>
  <si>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</si>
  <si>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</si>
  <si>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</si>
  <si>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</si>
  <si>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</si>
  <si>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</si>
  <si>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</si>
  <si>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</si>
  <si>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</si>
  <si>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</si>
  <si>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</si>
  <si>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</si>
  <si>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</si>
  <si>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</si>
  <si>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Cena bez DPH: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</si>
  <si>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</si>
  <si>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</si>
  <si>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</si>
  <si>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</si>
  <si>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</si>
  <si>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</si>
  <si>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</si>
  <si>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</si>
  <si>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</si>
  <si>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</si>
  <si>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</si>
  <si>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</si>
  <si>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</si>
  <si>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</t>
  </si>
  <si>
    <t>14040</t>
  </si>
  <si>
    <t>Sanace ZŠS Šafaříkova v Litvínově</t>
  </si>
  <si>
    <t>Stavební objekt</t>
  </si>
  <si>
    <t>SO01</t>
  </si>
  <si>
    <t>Sanace</t>
  </si>
  <si>
    <t>Celkem za stavbu</t>
  </si>
  <si>
    <t>Rekapitulace DPH</t>
  </si>
  <si>
    <t>Základ pro DPH</t>
  </si>
  <si>
    <t>%</t>
  </si>
  <si>
    <t>DPH</t>
  </si>
  <si>
    <t>Celkem za stavbu s DPH</t>
  </si>
  <si>
    <t>Rozsah:</t>
  </si>
  <si>
    <t>Rekapitulace soupisů náležejících k objektu</t>
  </si>
  <si>
    <t>Soupis</t>
  </si>
  <si>
    <t>Cena (Kč)</t>
  </si>
  <si>
    <t>Sanace ZŠS Šafaříkova R2</t>
  </si>
  <si>
    <t>Celkem objekt</t>
  </si>
  <si>
    <t>Celkem za objekt s DPH</t>
  </si>
  <si>
    <t>Položkový soupis prací a dodávek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</si>
  <si>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</si>
  <si>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</si>
  <si>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</si>
  <si>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</si>
  <si>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</si>
  <si>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</si>
  <si>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</si>
  <si>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Ceník, kapitola</t>
  </si>
  <si>
    <t>Poznámka uchazeče</t>
  </si>
  <si>
    <t>Díl:</t>
  </si>
  <si>
    <t>1</t>
  </si>
  <si>
    <t>Zemní práce</t>
  </si>
  <si>
    <t>111 30-11 Sejmutí drnu</t>
  </si>
  <si>
    <t>Sejmutí drnu tl. do 10 cm s nařezáním, vyrýpnutím, zvednutím, přemístěním a složením na vzdálenost do 50 m nebo s naložením na dopravní prostředek</t>
  </si>
  <si>
    <t>111301111R00</t>
  </si>
  <si>
    <t>Sejmutí drnu tl. do 10 cm, s přemístěním do 50 m</t>
  </si>
  <si>
    <t>m2</t>
  </si>
  <si>
    <t>823-1</t>
  </si>
  <si>
    <t>RTS</t>
  </si>
  <si>
    <t>(68+42+28+29+10)*1</t>
  </si>
  <si>
    <t>(68+42+28+29+10)*2</t>
  </si>
  <si>
    <t>113 10-6 Rozebrání dlažeb, panelů</t>
  </si>
  <si>
    <t>s přemístěním hmot na skládku na vzdálenost do 3 m nebo s naložením na dopravní prostředek</t>
  </si>
  <si>
    <t>113 10-61 komunikací pro pěší s jakýmkoliv ložem a výplní spár</t>
  </si>
  <si>
    <t>113106121R00</t>
  </si>
  <si>
    <t>...z betonových nebo kameninových dlaždic nebo tvarovek</t>
  </si>
  <si>
    <t>822-1</t>
  </si>
  <si>
    <t>(5+5+5)*1,1</t>
  </si>
  <si>
    <t>113 10-62 vozovek a ploch s jakoukoliv výplní spár</t>
  </si>
  <si>
    <t>113106231R00</t>
  </si>
  <si>
    <t>...v jakékoliv ploše, ze zámkové dlažky, kladených do lože z kameniva</t>
  </si>
  <si>
    <t>18+4+4+16</t>
  </si>
  <si>
    <t>113 10-7 Odstranění podkladů nebo krytů</t>
  </si>
  <si>
    <t>113107111R00</t>
  </si>
  <si>
    <t>...v ploše jednotlivě do 200 m2, z kameniva těženého, o tloušťce vrstvy do 100 mm</t>
  </si>
  <si>
    <t>podlaha pod schodištěm : 28,5</t>
  </si>
  <si>
    <t>podlaha spoj. chodba kuchyně : 1,8*1,5</t>
  </si>
  <si>
    <t>113 20 Vytrhání obrub</t>
  </si>
  <si>
    <t>s vybouráním lože, s přemístěním hmot na skládku na vzdálenost do 3 m nebo naložením na dopravní prostředek</t>
  </si>
  <si>
    <t>113201111R00</t>
  </si>
  <si>
    <t>...chodníkových ležatých</t>
  </si>
  <si>
    <t>m</t>
  </si>
  <si>
    <t>13+4+4+20</t>
  </si>
  <si>
    <t>120 90 Bourání konstrukcí v odkopávkách a prokopávkách</t>
  </si>
  <si>
    <t>korytech vodotečí, melioračních kanálech s přemístěním suti na hromady na vzdálenost do 20 m nebo s naložením na dopravní prostředek,</t>
  </si>
  <si>
    <t>120 90-3 z betonu</t>
  </si>
  <si>
    <t>120901121R00</t>
  </si>
  <si>
    <t>...prostého neprokládaného</t>
  </si>
  <si>
    <t>m3</t>
  </si>
  <si>
    <t>800-1</t>
  </si>
  <si>
    <t>okapové chodníky : (12,2+10,8+12,4+12,3+6,75)*0,1*1,1</t>
  </si>
  <si>
    <t>odvodňovací žlab terasa : 0,57*33,65*1,1</t>
  </si>
  <si>
    <t>121 10-11 Sejmutí ornice</t>
  </si>
  <si>
    <t>nebo lesní půdy, s naložením na dopravní prostředek a vodorovným přemístěním na hromady v místě upotřebení nebo na dočasné či trvalé skládky se složením,</t>
  </si>
  <si>
    <t>121101101R00</t>
  </si>
  <si>
    <t>...s přemístěním na vzdálenost do 50 m</t>
  </si>
  <si>
    <t>(68+42+28+29+10)*2*0,2</t>
  </si>
  <si>
    <t>122 12-25 Odkopávky a prokopávky pro železnice</t>
  </si>
  <si>
    <t>nezapažené pro spodní stavbu železnic, s přemístěním výkopku v příčných profilech do 15 m nebo s naložením na dopravní prostředek,</t>
  </si>
  <si>
    <t>122 12-253 v hornině 3</t>
  </si>
  <si>
    <t>122 12-2531 příplatek k cenám</t>
  </si>
  <si>
    <t>122202509R00</t>
  </si>
  <si>
    <t>...za lepivost horniny</t>
  </si>
  <si>
    <t>132 20 Hloubení rýh šířky přes 60 do 200 cm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</si>
  <si>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</si>
  <si>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132201212R00</t>
  </si>
  <si>
    <t xml:space="preserve">...do 1000 m3, v hornině 3, hloubení strojně </t>
  </si>
  <si>
    <t>izolace, kanalizace : 62,52*2,5+68,1*1,25+39,6*2,5*1+42*1,25+26*2,5*1+28*1,25+6,75*2,5+4,55*2,5*2+5,9*1,25*2+32,8*2,2+29,7*1,25-17,7-70,8+25*2,5</t>
  </si>
  <si>
    <t>139 6 Ruční výkop jam, rýh a šachet</t>
  </si>
  <si>
    <t>s přehozením na vzdálenost do 5 m nebo s naložením na ruční dopravní prostředek</t>
  </si>
  <si>
    <t>139601102R00</t>
  </si>
  <si>
    <t>...v hornině 3</t>
  </si>
  <si>
    <t>Dokopávky : (13+5+6,8+1,9)*2</t>
  </si>
  <si>
    <t>Pod podlahou u schodiště : 28,5*2</t>
  </si>
  <si>
    <t>Spoj. chodba kuchyně : 1,8*1,5*2</t>
  </si>
  <si>
    <t>162 10 Vodorovné přemístění výkopku</t>
  </si>
  <si>
    <t>po suchu, bez ohledu na druh dopravního prostředku, bez naložení výkopku, avšak se složením bez rozhrnutí,</t>
  </si>
  <si>
    <t>162701105R00</t>
  </si>
  <si>
    <t>...z horniny 1 až 4, na vzdálenost přes 9 000  do 10 000 m</t>
  </si>
  <si>
    <t>(630,585+115,8)-322,96</t>
  </si>
  <si>
    <t>174 10-11 Zásyp sypaninou se zhutněním</t>
  </si>
  <si>
    <t>z jakékoliv horniny s uložením výkopku po vrstvách,</t>
  </si>
  <si>
    <t>174101101R00</t>
  </si>
  <si>
    <t>...jam, šachet, rýh nebo kolem objektů v těchto vykopávkách</t>
  </si>
  <si>
    <t>včetně strojního přemístění materiálu pro zásyp ze vzdálenosti do 10 m od okraje zásypu</t>
  </si>
  <si>
    <t>(0,7*34+1,6*(28+36+31+12)+2,9*34)*1,1</t>
  </si>
  <si>
    <t>175 10-11 Obsyp potrubí</t>
  </si>
  <si>
    <t>sypaninou z vhodných hornin tř. 1 - 4 nebo materiálem připraveným podél výkopu ve vzdálenosti do 3 m od jeho kraje, pro jakoukoliv hloubku výkopu a jakoukoliv míru zhutnění,</t>
  </si>
  <si>
    <t>175101101RT2</t>
  </si>
  <si>
    <t>...bez prohození sypaniny</t>
  </si>
  <si>
    <t>25*0,45*0,6</t>
  </si>
  <si>
    <t>181 30 Rozprostření a urovnání ornice v rovině</t>
  </si>
  <si>
    <t>s případným nutným přemístěním hromad nebo dočasných skládek na místo potřeby ze vzdálenosti do 30 m, v rovině nebo ve svahu do 1 : 5,</t>
  </si>
  <si>
    <t>181301102R00</t>
  </si>
  <si>
    <t>...v souvislé ploše do 500 m2, tloušťka vrstvy přes 100 do 150 mm</t>
  </si>
  <si>
    <t>(62+36+31+45)*1,5</t>
  </si>
  <si>
    <t>184 80-71 Ochrana stromu bedněním</t>
  </si>
  <si>
    <t>Ochrana stromu bedněním před poškozením stavebním provozem</t>
  </si>
  <si>
    <t>184807111R00</t>
  </si>
  <si>
    <t>Ochrana stromu bedněním - zřízení</t>
  </si>
  <si>
    <t>Včetně řeziva.</t>
  </si>
  <si>
    <t>2,5*2*1,8</t>
  </si>
  <si>
    <t>184807112R00</t>
  </si>
  <si>
    <t>Ochrana stromu bedněním - odstranění</t>
  </si>
  <si>
    <t>199 Poplatky za skládku</t>
  </si>
  <si>
    <t>199000002R00</t>
  </si>
  <si>
    <t>...horniny 1- 4</t>
  </si>
  <si>
    <t>(568,085+53,40)-322,96</t>
  </si>
  <si>
    <t>2</t>
  </si>
  <si>
    <t>Základy a zvláštní zakládání</t>
  </si>
  <si>
    <t>212 ..-2 Lože pro trativody</t>
  </si>
  <si>
    <t>212312111R00</t>
  </si>
  <si>
    <t>Lože trativodu z betonu prostého</t>
  </si>
  <si>
    <t>800-2</t>
  </si>
  <si>
    <t>Včetně vyčištění dna rýh, urovnání lože a prohození výkopku.</t>
  </si>
  <si>
    <t>(62+36+31+45)*1*0,1*1,1</t>
  </si>
  <si>
    <t>212 5 Výplň trativodů</t>
  </si>
  <si>
    <t>do rýh bez zhutnění s úpravou povrchu výplně</t>
  </si>
  <si>
    <t>212531111R00</t>
  </si>
  <si>
    <t>Výplň odvodňov. trativodů kam. hrubě drcen. 63 mm</t>
  </si>
  <si>
    <t>(62+36+31+45)*1,1*1,1</t>
  </si>
  <si>
    <t>212 75-2 Trativody z drenážních trubek</t>
  </si>
  <si>
    <t>se zřízením štěrkopískového lože pod trubky a s jejich obsypem v průměrném celkovém množství do 0,15 m3/m v otevřeném příkopu,</t>
  </si>
  <si>
    <t>212752112R00</t>
  </si>
  <si>
    <t>...DN od 80 do 100 mm</t>
  </si>
  <si>
    <t>827-1</t>
  </si>
  <si>
    <t>(62+36+31+45)*1,1</t>
  </si>
  <si>
    <t>212 97-1 Zřízení opláštění odvod. trativodů z geotextilie</t>
  </si>
  <si>
    <t>v rýze nebo v zářezu se stěnami</t>
  </si>
  <si>
    <t>212971110R00</t>
  </si>
  <si>
    <t>Opláštění trativodů z geotext., do sklonu 1:2,5</t>
  </si>
  <si>
    <t>(4,2+0,4)*(62+36+31+45)*1,1</t>
  </si>
  <si>
    <t>(62+36+31+45)*2*1,1</t>
  </si>
  <si>
    <t>273 31 Beton základových desek prostý</t>
  </si>
  <si>
    <t>273 31-3 prostý</t>
  </si>
  <si>
    <t>273313621R00</t>
  </si>
  <si>
    <t>...z betonu C 20/25</t>
  </si>
  <si>
    <t>801-1</t>
  </si>
  <si>
    <t>vybouraná podlahy pod schody : 29*0,1*1,1</t>
  </si>
  <si>
    <t>spoj. chodba kuchyně : 1,5*1,8*0,1*1,1</t>
  </si>
  <si>
    <t>273 36 Výztuž základových desek</t>
  </si>
  <si>
    <t>rovných nebo s náběhy nebo hřibových nebo upnutých do žeber včetně výztuže těchto žeber,</t>
  </si>
  <si>
    <t>273 36-2 ze svařovaných sítí</t>
  </si>
  <si>
    <t>273362021R00</t>
  </si>
  <si>
    <t>...ze svařovaných sítí</t>
  </si>
  <si>
    <t>t</t>
  </si>
  <si>
    <t>vybouraná podlaha pod schody : 29*7,9*1,1/1000</t>
  </si>
  <si>
    <t>spoj. chodba kuchyně : 1,8*1,5*7,9*1,1/1000</t>
  </si>
  <si>
    <t>plocha u spoj. chodby u bytu školníka : 6,4*7,9*1,1/1000</t>
  </si>
  <si>
    <t>272000001R00</t>
  </si>
  <si>
    <t>Podchycení základů různé výškové úrovně, spojovací chodba kuchyně, vstup škola</t>
  </si>
  <si>
    <t>kpl</t>
  </si>
  <si>
    <t>Vlastní</t>
  </si>
  <si>
    <t>693660190R</t>
  </si>
  <si>
    <t>geotextilie PP, PES, z druhot. surovin; funkce separační, ochranná, filtrační; plošná hmotnost 150 g/m2</t>
  </si>
  <si>
    <t>SPCM</t>
  </si>
  <si>
    <t>okapový chodník : (62+36+31+12)*0,8*1,1</t>
  </si>
  <si>
    <t>3</t>
  </si>
  <si>
    <t>Svislé a kompletní konstrukce</t>
  </si>
  <si>
    <t>345 23-2 Stříška na zdivo plotové</t>
  </si>
  <si>
    <t>s dodávkou zákrytových desek</t>
  </si>
  <si>
    <t>345232121R00</t>
  </si>
  <si>
    <t>...ze zákrytových desek, délky 800 mm, šířky 300 mm, tloušťky 80 mm</t>
  </si>
  <si>
    <t>2,2+2,2</t>
  </si>
  <si>
    <t>311112015RTX</t>
  </si>
  <si>
    <t>Uložení tvárnic ztraceného bednění, tl. 15 cm, zalití tvárnic betonem C 16/20</t>
  </si>
  <si>
    <t>atika terasy : 2,2*0,4*2*1,1</t>
  </si>
  <si>
    <t>59241200RX</t>
  </si>
  <si>
    <t>Deska zákrytová průběžná ZD III 400x300x10 cm, přírodní, atiky</t>
  </si>
  <si>
    <t>kus</t>
  </si>
  <si>
    <t>(2,2*2)/0,4*1,1</t>
  </si>
  <si>
    <t>4</t>
  </si>
  <si>
    <t>Vodorovné konstrukce</t>
  </si>
  <si>
    <t>451 97 Položení podkladní vrstvy z geotextilie</t>
  </si>
  <si>
    <t>v rovině nebo ve svahu, s přesahem jednotlivých pásů 150 mm, s uchycením v terénu sponami z betonářské oceli</t>
  </si>
  <si>
    <t>451971112R00</t>
  </si>
  <si>
    <t>Položení vrstvy z geotextilie, uchycení sponami</t>
  </si>
  <si>
    <t>831-2</t>
  </si>
  <si>
    <t>S dodáním spon.</t>
  </si>
  <si>
    <t>terasa pochozí : 26,8+26,8</t>
  </si>
  <si>
    <t>5</t>
  </si>
  <si>
    <t>Komunikace</t>
  </si>
  <si>
    <t>564 2.-11 Podklad nebo podsyp ze štěrkopísku</t>
  </si>
  <si>
    <t>s rozprostřením, vlhčením a zhutněním</t>
  </si>
  <si>
    <t>564231111R00</t>
  </si>
  <si>
    <t>...tloušťka po zhutnění 100 mm</t>
  </si>
  <si>
    <t>vybouraná podlaha pod schodištěm : 29*1,1</t>
  </si>
  <si>
    <t>podlaha spoj. chodba kuchyně : 1,8*1,5*1,1</t>
  </si>
  <si>
    <t>564 8 Podklad ze štěrkodrti s rozprostřením a zhutněním</t>
  </si>
  <si>
    <t>564821112R00</t>
  </si>
  <si>
    <t>...tloušťka po zhutnění 90 mm</t>
  </si>
  <si>
    <t>okapový chodník : (62+36+31+12)*0,5</t>
  </si>
  <si>
    <t>596 21-5 Kladení zámkové dlažby do drtě</t>
  </si>
  <si>
    <t>s provedením lože z kameniva drceného, s vyplněním spár, s dvojitým hutněním a se smetením přebytečného materiálu na krajnici. S dodáním hmot pro lože a výplň spár.</t>
  </si>
  <si>
    <t>596215021R00</t>
  </si>
  <si>
    <t>...tloušťka dlažby 60 mm, tloušťka lože 40 mm</t>
  </si>
  <si>
    <t>596 8 Kladení dlažby z betonových nebo kameninových dlaždic</t>
  </si>
  <si>
    <t>komunikací pro pěší do velikosti dlaždic 0,25 m2 s provedením lože do tl. 30 mm, s vyplněním spár a se smetením přebytečného materiálu na vzdálenost do 3 m</t>
  </si>
  <si>
    <t>596811111R00</t>
  </si>
  <si>
    <t>...do lože z kameniva těženého tloušťky do 30 mm</t>
  </si>
  <si>
    <t>okapový chodník : (60+39+39+49)*0,5</t>
  </si>
  <si>
    <t>596 81 včetně dodávky dlaždic</t>
  </si>
  <si>
    <t>596841111RV2</t>
  </si>
  <si>
    <t>...betonových vymývaných, rozměru 40/40 mm, tloušťky 45 mm, do lože z cementové malty</t>
  </si>
  <si>
    <t>Terasa pochozí : (26,8+26,8)*1,15</t>
  </si>
  <si>
    <t>597 09 Odvodňovací liniový systém - žlaby</t>
  </si>
  <si>
    <t>597 09-11 z polymerbetonu, bez ochranné hrany, š.100 mm</t>
  </si>
  <si>
    <t>597091111R00</t>
  </si>
  <si>
    <t>...žlab osazený do betonového lože, zatížení A 15, B 125, C 250, délky 100 cm, šířky 13 cm, stavební výšky 13-13 cm</t>
  </si>
  <si>
    <t>u bytu školníka : 11</t>
  </si>
  <si>
    <t>564851111R0X</t>
  </si>
  <si>
    <t>Podklad ze štěrkodrti po zhutnění tloušťky 17 cm, frakce 0/16</t>
  </si>
  <si>
    <t>žlab pod terasou : (34*1,2)*1,1</t>
  </si>
  <si>
    <t>RX001</t>
  </si>
  <si>
    <t>Zřízení provizorního sjezdu</t>
  </si>
  <si>
    <t>Zřízení provizorního sjezdu pro zásobování stavby do dvora ZŠ přes prostor atletického hřiště.</t>
  </si>
  <si>
    <t>Provedení sjezdu a příjezdu ze štěrkodrti popř. štěrkopísku délky cca 80m. Pro příjezd do dvora bude proveden sjezd u schodiště.</t>
  </si>
  <si>
    <t>Včetně demontáže plotových dílců pro příjezd v oplocení areálu školy.</t>
  </si>
  <si>
    <t>RX002</t>
  </si>
  <si>
    <t>Odstranění provizorního sjezdu</t>
  </si>
  <si>
    <t>Odstranění provizorního sjezdu, včetně uvedení ploch do původního stavu (chodníky, zeleň, hřiště)</t>
  </si>
  <si>
    <t>Montáž plotových dílců areálu školy - případná výroba nových, při poškození při demontáži.</t>
  </si>
  <si>
    <t>59245601R</t>
  </si>
  <si>
    <t>dlažba betonová jednovrstvá; čtverec; l = 500 mm; š = 500 mm; tl. 50,0 mm; šedá</t>
  </si>
  <si>
    <t>okapový chodník : (60+39+39+49)*1,1*0,5</t>
  </si>
  <si>
    <t>61</t>
  </si>
  <si>
    <t>Upravy povrchů vnitřní</t>
  </si>
  <si>
    <t>601 01 Omítky stropů a podhledů z hotových směsí</t>
  </si>
  <si>
    <t>po jednotlivých vrstvách</t>
  </si>
  <si>
    <t>602021152RT2</t>
  </si>
  <si>
    <t xml:space="preserve">...omítka jednovrstvá, vápenocementová, sanační, tloušťka vrstvy 20 mm,  </t>
  </si>
  <si>
    <t>suterén, tl. 20mm : 463,15*1,1</t>
  </si>
  <si>
    <t>602 01 Omítky stěn z hotových směsí</t>
  </si>
  <si>
    <t>602016201R00</t>
  </si>
  <si>
    <t xml:space="preserve">...postřik, báze, cementová,  ,  ,  </t>
  </si>
  <si>
    <t>vysprávky suterén 30% : 593*0,3</t>
  </si>
  <si>
    <t>602021141R00</t>
  </si>
  <si>
    <t xml:space="preserve">...vrstva štuková, vápenná,  , tloušťka vrstvy 2 mm,  </t>
  </si>
  <si>
    <t>suterén : 463,15*1,1</t>
  </si>
  <si>
    <t>Vysprávky suterén 30% : 593*0,3</t>
  </si>
  <si>
    <t>602021202R00</t>
  </si>
  <si>
    <t xml:space="preserve">...postřik, báze, sanační, 100% krytí,  ,  </t>
  </si>
  <si>
    <t>602021211RT1</t>
  </si>
  <si>
    <t xml:space="preserve">...vrstva jádrová, vápenocementová,  , tloušťka vrstvy 10 mm,  </t>
  </si>
  <si>
    <t>610 99 Zakrývání výplní vnitřních otvorů, předmětů apod.</t>
  </si>
  <si>
    <t>které se zřizují před úpravami povrchu, a obalení osazených dveřních zárubní před znečištěním při úpravách povrchu nástřikem plastických maltovin včetně pozdějšího odkrytí,</t>
  </si>
  <si>
    <t>610991111R00</t>
  </si>
  <si>
    <t>...fólií Pe 0,05-0,2 mm</t>
  </si>
  <si>
    <t>612 47-31 Omítky vnitřní zdiva ze suchých směsí</t>
  </si>
  <si>
    <t>omítka vápenocementová, strojně nebo ručně nanášená v podlaží i ve schodišti na jakýkoliv druh podkladu,</t>
  </si>
  <si>
    <t>612 47-319 příplatky</t>
  </si>
  <si>
    <t>612473185R00</t>
  </si>
  <si>
    <t>...za zabudované omítníky v ploše stěn</t>
  </si>
  <si>
    <t>suterén : 463,15</t>
  </si>
  <si>
    <t>602010000RXX</t>
  </si>
  <si>
    <t>Vysoušení zdiva pomocí vysoušečů, suterén</t>
  </si>
  <si>
    <t>62</t>
  </si>
  <si>
    <t>Úpravy povrchů vnější</t>
  </si>
  <si>
    <t>622 30 Příprava podkladu</t>
  </si>
  <si>
    <t>622323041R00</t>
  </si>
  <si>
    <t>...penetrace</t>
  </si>
  <si>
    <t>49*0,3*1,1</t>
  </si>
  <si>
    <t>622 31-3 Zateplení fasády</t>
  </si>
  <si>
    <t>nanesení lepicího tmelu na izolační desky, nalepení desek, zajištění talířovými hmoždinkami (6 ks/m2), přebroušení desek, natažení stěrky, vtlačení výztužné tkaniny (1,15 m2/m2), přehlazení stěrky. Další vrstvy podle popisu položky.</t>
  </si>
  <si>
    <t>K ochraně hran na rozích budovy je zahrnuto 0,14 m rohových lišt na m2.</t>
  </si>
  <si>
    <t>622311632RT3</t>
  </si>
  <si>
    <t>... , deskami z fenolické pěny, tloušťky 80 mm, kontaktní nátěr a silikonová omítka, 3,2 kg/m2</t>
  </si>
  <si>
    <t>sokl terasa : 0,4*58*1,2</t>
  </si>
  <si>
    <t>622472162R0X</t>
  </si>
  <si>
    <t>Omítka stěn vnější z MS silikonová slož. II. ručně vč. provedení lepidla se síťovínou, terasa</t>
  </si>
  <si>
    <t>585566683R</t>
  </si>
  <si>
    <t>omítka tenkovrstvá škrábaná; pro interier i exterier; zrnitost do 2,00 mm; pojivo silikátové; probarvená; odolná proti atm. vlivům; paropropustná; vodoodpudivá</t>
  </si>
  <si>
    <t>kg</t>
  </si>
  <si>
    <t>3,2kg/m2 : 49*0,3*1,1*3,2</t>
  </si>
  <si>
    <t>58556671.AR</t>
  </si>
  <si>
    <t>malta lepicí vyrovnávací; na fasád. izol. desky; cementová; zrnitost do 0,60 mm; součinitel tepelné vodivosti 0,800 W/mK; µ 18,00</t>
  </si>
  <si>
    <t>5 kg/m2 : 49*0,3*1,1*5</t>
  </si>
  <si>
    <t>58556678.AR</t>
  </si>
  <si>
    <t>hmota penetrační akrylátová; zvýšení přilnavosti, úprava savosti podkladu; pro interiér i exteriér</t>
  </si>
  <si>
    <t>0,2kg/m2 : 49*0,3*1,1*0,2</t>
  </si>
  <si>
    <t>63180011R</t>
  </si>
  <si>
    <t>tkanina výztužná materiál skleněné vlákno; plošná hmotnost 150 g/m2; velikost ok 4 x 4 mm; š = 1 000 mm; l = 50 000,0 mm</t>
  </si>
  <si>
    <t>63</t>
  </si>
  <si>
    <t>Podlahy a podlahové konstrukce</t>
  </si>
  <si>
    <t>631 31 Mazanina z betonu prostého</t>
  </si>
  <si>
    <t>(z kameniva) hlazená dřevěným hladítkem</t>
  </si>
  <si>
    <t>631 31-2 tl. přes 50 do 80 mm</t>
  </si>
  <si>
    <t>631312511R00</t>
  </si>
  <si>
    <t xml:space="preserve">...z betonu C -/12,5 </t>
  </si>
  <si>
    <t>Včetně vytvoření dilatačních spár, bez zaplnění.</t>
  </si>
  <si>
    <t>nepochozí terasa : (26,8+26,8)*0,05*1,1</t>
  </si>
  <si>
    <t>vybouraná podlaha pod schody : 29*0,05*1,1</t>
  </si>
  <si>
    <t>spoj. chodba kuchyně : 1,8*1,5*0,05*1,1</t>
  </si>
  <si>
    <t>631 36 Výztuž mazanin z betonů a z lehkých betonů</t>
  </si>
  <si>
    <t>631 36-2 ze svařovaných sítí</t>
  </si>
  <si>
    <t>631362021R00</t>
  </si>
  <si>
    <t>terasa pochozí : (26,8+26,8)*4,44*1,1/1000</t>
  </si>
  <si>
    <t>vybouraná podlaha pod schody : 29*4,44*1,1/1000</t>
  </si>
  <si>
    <t>spoj. chodba kuchyně : 1,8*1,5*4,44*1,1/1000</t>
  </si>
  <si>
    <t>8</t>
  </si>
  <si>
    <t>Trubní vedení</t>
  </si>
  <si>
    <t>871 3 Montáž potrubí z trub z plastů těsněných gumovým kroužkem</t>
  </si>
  <si>
    <t>v otevřeném výkopu ve sklonu do 20 %</t>
  </si>
  <si>
    <t>871313121RT1</t>
  </si>
  <si>
    <t>Montáž trub z plastu, gumový kroužek, DN 150</t>
  </si>
  <si>
    <t>892 85 Kamerové prohlídky potrubí</t>
  </si>
  <si>
    <t>892855113R00</t>
  </si>
  <si>
    <t>...do 100 m</t>
  </si>
  <si>
    <t>894 43 Osazení plastových šachet</t>
  </si>
  <si>
    <t>894432112R00</t>
  </si>
  <si>
    <t>...revizních průměr 425 mm</t>
  </si>
  <si>
    <t>899 Výšková úprava uličního vstupu nebo vpustě do 20 cm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</si>
  <si>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</si>
  <si>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899331111R00</t>
  </si>
  <si>
    <t>...zvýšením poklopu</t>
  </si>
  <si>
    <t>895931111R0X</t>
  </si>
  <si>
    <t>Vpust kanal. horské z betonu vel.1500/900/1350 dodávka a montáž, např. Betonika plus TBV-Q HV</t>
  </si>
  <si>
    <t>Včetně podkaldní desky z betonu C 8/10.</t>
  </si>
  <si>
    <t>895931111R0Y</t>
  </si>
  <si>
    <t>Litinová mříž pro horskou vpust 820/1420/130, dodávka a montáž, např. Betonika Plus B 125</t>
  </si>
  <si>
    <t>895941311R0X</t>
  </si>
  <si>
    <t>Odstranění vpusti odvodňovacího žlabu 525x470mm</t>
  </si>
  <si>
    <t>28695818R</t>
  </si>
  <si>
    <t>šachta kanalizační tvar kruhový; dno přímé; DN 400,0 mm; průtok DN 150 mm; materiál PP; výškový rozsah h = 1 200 až 1 900 mm</t>
  </si>
  <si>
    <t>91</t>
  </si>
  <si>
    <t>Doplňující práce na komunikaci</t>
  </si>
  <si>
    <t>916 5 Osazení záhonového obrubníku betonového</t>
  </si>
  <si>
    <t>se zřízením lože z betonu prostého B 12,5 tl. 5 až 10 cm se zalitím a zatřením spár cementovou maltou</t>
  </si>
  <si>
    <t>916561111R00</t>
  </si>
  <si>
    <t>...do lože z betonu prostého C 12/15, s boční opěrou z betonu prostého</t>
  </si>
  <si>
    <t>okapový chodník : (62+36+31+12)</t>
  </si>
  <si>
    <t>stáv. chodníky : (16+20)</t>
  </si>
  <si>
    <t>917 71 Osazení chodníkového obrubníku betonového</t>
  </si>
  <si>
    <t>se zatřením lože, s vyplněním a zatřením spár cementovou maltou. S dodáním hmot pro lože tl. 80-100 mm.</t>
  </si>
  <si>
    <t>917862111R00</t>
  </si>
  <si>
    <t>...stojatého, s boční opěrou z betonu prostého, do lože z betonu prostého C 12/15</t>
  </si>
  <si>
    <t>592171510R</t>
  </si>
  <si>
    <t>obrubník silniční přímý; materiál beton; l = 1 000 mm; š = 150 mm; h = 250,0 mm; barva přírodní</t>
  </si>
  <si>
    <t>67,4*1,1</t>
  </si>
  <si>
    <t>59217331R</t>
  </si>
  <si>
    <t>obrubník zahradní materiál beton; l = 1 000 mm; š = 50 mm; h = 200,0 mm; barva šedá</t>
  </si>
  <si>
    <t>(62+36+31+12)*1,1</t>
  </si>
  <si>
    <t>59217422R</t>
  </si>
  <si>
    <t>obrubník chodníkový materiál beton; l = 1 000 mm; š = 80 mm; h = 200,0 mm; barva šedá</t>
  </si>
  <si>
    <t>stávající chodníky : (16+20)*1,1</t>
  </si>
  <si>
    <t>93</t>
  </si>
  <si>
    <t>Dokončovací práce inženýrských staveb</t>
  </si>
  <si>
    <t>935112111R0X</t>
  </si>
  <si>
    <t>Osazení přík.žlabu do C8/10 tl.10cm ze žlabovek</t>
  </si>
  <si>
    <t>Včetně  dodání hmot pro lože a vyplnění spár.</t>
  </si>
  <si>
    <t>33,7</t>
  </si>
  <si>
    <t>59227001RX</t>
  </si>
  <si>
    <t>Žlabovka betonová 140x330x607 mm přírodní např. CSB Žlabovka 60</t>
  </si>
  <si>
    <t>33,7/0,33*1,1</t>
  </si>
  <si>
    <t>96</t>
  </si>
  <si>
    <t>Bourání konstrukcí</t>
  </si>
  <si>
    <t>961 05 Bourání základů železobetonových</t>
  </si>
  <si>
    <t>nebo vybourání otvorů průřezové plochy přes 4 m2 v základech,</t>
  </si>
  <si>
    <t>961055111R00</t>
  </si>
  <si>
    <t>...železobetonových</t>
  </si>
  <si>
    <t>801-3</t>
  </si>
  <si>
    <t>podlaha u schodiště : 28,5*0,15</t>
  </si>
  <si>
    <t>podlaha spoj. chodba kuchyň : 1,8*1,5*0,15</t>
  </si>
  <si>
    <t>962 03-2 Bourání zdiva nadzákladového cihelného</t>
  </si>
  <si>
    <t>nebo vybourání otvorů průřezové plochy přes 4 m2 ve zdivu nadzákladovém, včetně pomocného lešení o výšce podlahy do 1900 mm a pro zatížení do 1,5 kPa  (150 kg/m2)</t>
  </si>
  <si>
    <t>962032241R00</t>
  </si>
  <si>
    <t>...z cihel pálených nebo vápenopískových, na maltu cementovou</t>
  </si>
  <si>
    <t>přizdívka izolace : (29+39+62)*2,2*0,075</t>
  </si>
  <si>
    <t>965 04 Bourání podkladů pod dlažby nebo litých celistvých dlažeb a mazanin</t>
  </si>
  <si>
    <t>965042141RT3</t>
  </si>
  <si>
    <t>...betonových nebo z litého asfaltu, tloušťky do 100 mm, plochy přes 4 m2</t>
  </si>
  <si>
    <t>podlaha pod schodištěm : 28,5*0,05</t>
  </si>
  <si>
    <t>podlaha spoj. chodba kuchyně : 1,8*1,5*0,05</t>
  </si>
  <si>
    <t>965 08-1 Bourání dlažeb z dlaždic keramických a z xylolitu litého</t>
  </si>
  <si>
    <t>bez podkladního lože, s jakoukoliv výplní spár</t>
  </si>
  <si>
    <t>965081712R00</t>
  </si>
  <si>
    <t>...z keramických dlaždic nebo xylolitových, plochy do 1 m2</t>
  </si>
  <si>
    <t>spojovací chodba kuchyň : 1,8*1,5</t>
  </si>
  <si>
    <t>968 07-2 Vybourání a vyjmutí kovových rámů a rolet</t>
  </si>
  <si>
    <t>968 07-21 rámů</t>
  </si>
  <si>
    <t>968072456R00</t>
  </si>
  <si>
    <t>...dveřních zárubní, plochy přes 2 m2</t>
  </si>
  <si>
    <t>Včetně pomocného lešení o výšce podlahy do 1900 mm a pro zatížení do 1,5 kPa  (150 kg/m2).</t>
  </si>
  <si>
    <t>1,570*2,29*2</t>
  </si>
  <si>
    <t>969 02 Vybourání kanalizačního potrubí</t>
  </si>
  <si>
    <t>včetně pomocného lešení o výšce podlahy do 1900 mm a pro zatížení do 1,5 kPa  (150 kg/m2),</t>
  </si>
  <si>
    <t>969021121R00</t>
  </si>
  <si>
    <t>...DN do 200 mm</t>
  </si>
  <si>
    <t>965042241RTX</t>
  </si>
  <si>
    <t>Bourání mazanin betonových tl. nad 10 cm, nad 4 m2 vč. KARI, sbíječka  tl. mazaniny nad 20 cm</t>
  </si>
  <si>
    <t>terasa : 131*0,22</t>
  </si>
  <si>
    <t>97</t>
  </si>
  <si>
    <t>Prorážení otvorů</t>
  </si>
  <si>
    <t>976 07 Vybourání kovových doplňkových konstrukcí</t>
  </si>
  <si>
    <t>976 07-1 madel a zábradlí</t>
  </si>
  <si>
    <t>976071111R00</t>
  </si>
  <si>
    <t>...v jakémkoliv zdivu</t>
  </si>
  <si>
    <t>978 01 Otlučení omítek vápenných nebo vápenocementových</t>
  </si>
  <si>
    <t>978 01-1 vnitřních</t>
  </si>
  <si>
    <t>978013141R00</t>
  </si>
  <si>
    <t>...stěn, v rozsahu do 30 %</t>
  </si>
  <si>
    <t>vysprávky suterén : 67*3*2,95</t>
  </si>
  <si>
    <t>978013191R00</t>
  </si>
  <si>
    <t>...stěn, v rozsahu do 100 %</t>
  </si>
  <si>
    <t>157*2,95</t>
  </si>
  <si>
    <t>99</t>
  </si>
  <si>
    <t>Staveništní přesun hmot</t>
  </si>
  <si>
    <t>998 22-2 Přesun hmot pozemních komunikací, kryt z kameniva</t>
  </si>
  <si>
    <t>vodorovně do 200 m</t>
  </si>
  <si>
    <t>998222011R00</t>
  </si>
  <si>
    <t>...jakékoliv délky objektu</t>
  </si>
  <si>
    <t xml:space="preserve">Hmotnosti z položek s pořadovými čísly: : </t>
  </si>
  <si>
    <t xml:space="preserve">14,16,19,20,21,22,23,24,26,27,28,29,30,31,32,33,34,35,36,37,40,41,42,43,44,45,46,47,49,50,51,52,53, : </t>
  </si>
  <si>
    <t xml:space="preserve">54,55,56,57,58,61,62,63,64,65,66,67,68,69,70,71,72,74,77,78, : </t>
  </si>
  <si>
    <t>Součet: : 618.51778</t>
  </si>
  <si>
    <t>711</t>
  </si>
  <si>
    <t>Izolace proti vodě</t>
  </si>
  <si>
    <t>711 11 Izolace proti zemní vlhkosti natěradly za studena</t>
  </si>
  <si>
    <t>711 11-1 na ploše vodorovné</t>
  </si>
  <si>
    <t>711 11-11 nátěrem</t>
  </si>
  <si>
    <t>711111002RZ1</t>
  </si>
  <si>
    <t>...asfaltovým lakem, 1 x nátěr, včetně dodávky laku ALN</t>
  </si>
  <si>
    <t>800-711</t>
  </si>
  <si>
    <t>stará vodorovná izolace vs. nová svislá : (60+39+39+48)*0,1*1,1</t>
  </si>
  <si>
    <t>ukončení hydroizol. nad terénem : (60+39+39+48)*0,1*1,1</t>
  </si>
  <si>
    <t>ostatní : 15</t>
  </si>
  <si>
    <t>711 13 Izolace proti zemní vlhkosti pásy na sucho</t>
  </si>
  <si>
    <t>711131311R00</t>
  </si>
  <si>
    <t xml:space="preserve">...vodorovná,  , nopovou fólií včetně pásky </t>
  </si>
  <si>
    <t>711132311R00</t>
  </si>
  <si>
    <t>...svislá,  , nopovou fólií včetně uchycovacích prvků</t>
  </si>
  <si>
    <t>33,7*2,9*1,1+(27+39,5+38,7+48)*2*1,1</t>
  </si>
  <si>
    <t>711 14 Izolace proti zemní vlhkosti pásy přitavením</t>
  </si>
  <si>
    <t>711141559RT1</t>
  </si>
  <si>
    <t xml:space="preserve">...vodorovná, 1 vrstva, bez dodávky izolačních pásů,  </t>
  </si>
  <si>
    <t>terasa pochozí - spodní vrstva : (26,8+26,8)*1,2</t>
  </si>
  <si>
    <t>terasa nepochozí - spodní vrstva : 74,8*1,2</t>
  </si>
  <si>
    <t>terasa pochozí - vrchní vrstva : (26,8+26,8)*1,2</t>
  </si>
  <si>
    <t>terasa nepochozí - vrchní vrstva : 74,8*1,2</t>
  </si>
  <si>
    <t>711141559RT2</t>
  </si>
  <si>
    <t xml:space="preserve">...vodorovná, 2 vrstvy, bez dodávky izolačních pásů,  </t>
  </si>
  <si>
    <t>vybouraná podlaha : 29</t>
  </si>
  <si>
    <t>podlaha spoj. chodba : 1,8*1,5</t>
  </si>
  <si>
    <t>711142559RT2</t>
  </si>
  <si>
    <t xml:space="preserve">...svislá, 2 vrstvy, bez dodávky izolačních pásů,  </t>
  </si>
  <si>
    <t>33,7*2,9*1,2+(27+39,5+38,7+48)*2*1,2</t>
  </si>
  <si>
    <t>711 14 Odstranění izolace proti vodě - pásy přitavením</t>
  </si>
  <si>
    <t>711140101R00</t>
  </si>
  <si>
    <t>...vodorovné, 1 vrstva</t>
  </si>
  <si>
    <t>terasa : 131</t>
  </si>
  <si>
    <t>711140102R00</t>
  </si>
  <si>
    <t>...vodorovné, 2 vrstvy</t>
  </si>
  <si>
    <t>711140201R00</t>
  </si>
  <si>
    <t>...svislé, 1 vrstva</t>
  </si>
  <si>
    <t>(29+39+62+49)*2,2</t>
  </si>
  <si>
    <t>711 15 Izolace proti zemní vlhkosti samolepicím pásem</t>
  </si>
  <si>
    <t>711151111R00</t>
  </si>
  <si>
    <t>...vodorovně, bez dodávky pásu</t>
  </si>
  <si>
    <t>terasa pochozí : (26,8+26,8)*1,2</t>
  </si>
  <si>
    <t>terasa nepochozí : 74,8*1,2</t>
  </si>
  <si>
    <t>711 21 Izolace proti vodě - nátěry, stěrky</t>
  </si>
  <si>
    <t>711 21-1 nátěr podkladní</t>
  </si>
  <si>
    <t>711212111R00</t>
  </si>
  <si>
    <t>...pod hydroizolační stěrky</t>
  </si>
  <si>
    <t>hydroizolace svislá : 33,7*2,9+(27+39,5+38,7+48)*2</t>
  </si>
  <si>
    <t>hydroizolace terasa pochozí : 26,8+26,8</t>
  </si>
  <si>
    <t>hydroizolace terasa nepochozí : 74,8</t>
  </si>
  <si>
    <t>vybouraná podlaha pod schodištěm : 29</t>
  </si>
  <si>
    <t>711 21-3 stěrka hydroizolační</t>
  </si>
  <si>
    <t>711212002RT3</t>
  </si>
  <si>
    <t>...proti vlhkosti</t>
  </si>
  <si>
    <t>jednovrstvá</t>
  </si>
  <si>
    <t>11163230R</t>
  </si>
  <si>
    <t>emulze asfaltová penetrační zpracování za studena; obsah asfaltu do 40%hm.; hustota při 20°C 1 g/cm3; bez rozpouštědel,netoxická,není požárně nebezpečná,rychleschnoucí; obsah vody a emulgátoru nad 52%hm.; bod měknutí pevné části +50°C; doba tvrdnutí 5 hod.; výtoková doba 22 s</t>
  </si>
  <si>
    <t>Hydroizolace svislá : 444,543*0,2*2*1,2</t>
  </si>
  <si>
    <t>Hydroizolace terasa pochozí : 53,6*0,2*2*1,2</t>
  </si>
  <si>
    <t>Hydroizolace terasa nepochozí : 74,8*0,2*2*1,2</t>
  </si>
  <si>
    <t>Vybouraná podlaha u schodiště : 29*0,2*2*1,2</t>
  </si>
  <si>
    <t>Podlaha spoj. chodba kuchyně : 1,8*1,5*0,2*2*1,2</t>
  </si>
  <si>
    <t>24742201R</t>
  </si>
  <si>
    <t>lepidlo polyuretanové; na polystyren, na tepelnou izolaci; podklad beton, savý, nesavý; pro interiér</t>
  </si>
  <si>
    <t>terasa pochozí, spotřeba 0,2kg/m2, 2x : (26+26)*1,1*0,2*2</t>
  </si>
  <si>
    <t>terasa nepochozí, spotřeba 0,2kg/m2,2x : 74,8*1,1*0,2*2</t>
  </si>
  <si>
    <t>28323110R</t>
  </si>
  <si>
    <t>fólie izolační zemní drenážní; tloušťka 0,60 mm; výška nopů 8,0 mm; HDPE; kašírování PE rohož</t>
  </si>
  <si>
    <t>terasa pochozí : (26,8+26,8)*1,1</t>
  </si>
  <si>
    <t>628522501R</t>
  </si>
  <si>
    <t>pás izolační z modifikovaného asfaltu barva modrozelená; natavitelný; nosná vložka polyester + skelná mříž; horní strana posyp - břidlice; spodní strana PE fólie; tl. 4,4 mm</t>
  </si>
  <si>
    <t>62852265R</t>
  </si>
  <si>
    <t>pás izolační z modifikovaného asfaltu natavitelný, mechanicky kotvený; nosná vložka skelná tkanina; horní strana jemný minerální posyp; spodní strana PE fólie; tl. 4,0 mm</t>
  </si>
  <si>
    <t>Hydroizolace svislá 2x : 33,7*2,9*1,1+(27+39,5+38,7+48)*2*1,2*2</t>
  </si>
  <si>
    <t>Hydroizolace terasa pochozí : (26,8+26,8)*1,2</t>
  </si>
  <si>
    <t>Hydroizolace terasa nepochozí : 74,8*1,2</t>
  </si>
  <si>
    <t>Vybouraná podlaha pod schodištem 2x : 29*1,2*2</t>
  </si>
  <si>
    <t>Podlaha spoj. chodba kuchyně 2x : 1,8*1,5*1,2*2</t>
  </si>
  <si>
    <t>62852269R</t>
  </si>
  <si>
    <t>pás izolační z modifikovaného asfaltu samolepicí; nosná vložka skelná tkanina; horní strana jemný minerální posyp; spodní strana PE fólie; tl. 3,0 mm</t>
  </si>
  <si>
    <t>69366198R</t>
  </si>
  <si>
    <t>geotextilie PP; funkce separační, ochranná, výztužná, filtrační; plošná hmotnost 300 g/m2; zpevněná oboustranně</t>
  </si>
  <si>
    <t xml:space="preserve"> terasa pochozí : (26,8+26,8)*1,2</t>
  </si>
  <si>
    <t>998 71-1 Přesun hmot pro izolace proti vodě</t>
  </si>
  <si>
    <t>50 m vodorovně měřeno od těžiště půdorysné plochy skládky do těžiště půdorysné plochy objektu</t>
  </si>
  <si>
    <t>998711101R00</t>
  </si>
  <si>
    <t>...svisle do 6 m</t>
  </si>
  <si>
    <t xml:space="preserve">84,86,87,88,89,94,95,96,97,98,99,100,101,102, : </t>
  </si>
  <si>
    <t>Součet: : 6.95044</t>
  </si>
  <si>
    <t>712</t>
  </si>
  <si>
    <t>Živičné krytiny</t>
  </si>
  <si>
    <t>712 99 Přilepení polystyrenových klínů</t>
  </si>
  <si>
    <t>712997001RT1</t>
  </si>
  <si>
    <t>...do asfaltu</t>
  </si>
  <si>
    <t>terasa pochozí, 4 proužky na metr šířky, 2 vrstvy : 3*4*(9+9)*2</t>
  </si>
  <si>
    <t>terasa nepochozí, 4 proužky na metr šířky, 2 vrstvy : 2,2*4*34*2</t>
  </si>
  <si>
    <t>28375971R</t>
  </si>
  <si>
    <t>deska spádová, klín EPS 100S; pěnový polystyren; š = 1 000,0 mm; l = 1 000 mm; součinitel tepelné vodivosti 0,038 W/mK</t>
  </si>
  <si>
    <t>terasa pochozí : (26,8+26,8)*0,3*1,1</t>
  </si>
  <si>
    <t>terasa nepochozí : 74,8*0,24*1,1</t>
  </si>
  <si>
    <t>998 71-2 Přesun hmot pro povlakové krytiny</t>
  </si>
  <si>
    <t>998712101R00</t>
  </si>
  <si>
    <t>...v objektech výšky do 6 m</t>
  </si>
  <si>
    <t xml:space="preserve">104,105, : </t>
  </si>
  <si>
    <t>Součet: : 1.09904</t>
  </si>
  <si>
    <t>713</t>
  </si>
  <si>
    <t>Izolace tepelné</t>
  </si>
  <si>
    <t>713 10 Odstranění tepelné izolace z desek</t>
  </si>
  <si>
    <t>713 10-1 polystyrenových</t>
  </si>
  <si>
    <t>713100813R00</t>
  </si>
  <si>
    <t>...tloušťka přes 50 mm</t>
  </si>
  <si>
    <t>800-713</t>
  </si>
  <si>
    <t>713 12-1 Izolace podlah tepelná</t>
  </si>
  <si>
    <t>713121111RV5</t>
  </si>
  <si>
    <t>...na sucho, tloušťky 100 mm, jednovrstvá</t>
  </si>
  <si>
    <t>Vybouraná podlaha pod schodištěm : 29*1,1</t>
  </si>
  <si>
    <t>Podlaha spoj. chodba kuchyně : 1,8*1,5*1,1</t>
  </si>
  <si>
    <t>735</t>
  </si>
  <si>
    <t>Otopná tělesa</t>
  </si>
  <si>
    <t>735 11 Otopná tělesa litinová článková</t>
  </si>
  <si>
    <t>735 11-8 Doplňkové práce pro otopná tělesa litinová článková</t>
  </si>
  <si>
    <t>735118110R00</t>
  </si>
  <si>
    <t>...tlaková zkouška otopných těles litinových - vodou</t>
  </si>
  <si>
    <t>800-731</t>
  </si>
  <si>
    <t>Provedení 2x - sanace zdiva : 100*2</t>
  </si>
  <si>
    <t>735 11 Demontáž radiátorů litinových</t>
  </si>
  <si>
    <t>735111810R00</t>
  </si>
  <si>
    <t>...článkových</t>
  </si>
  <si>
    <t>735 19-9 Ostatní opravy otopných těles</t>
  </si>
  <si>
    <t>735 19-97 zpětná montáž otopných těles článkových</t>
  </si>
  <si>
    <t>735192911R00</t>
  </si>
  <si>
    <t>...litinových</t>
  </si>
  <si>
    <t>Včetně případných nových a pomocných spojovacích materiálů.</t>
  </si>
  <si>
    <t>762</t>
  </si>
  <si>
    <t>Konstrukce tesařské</t>
  </si>
  <si>
    <t>762 11-8 Demontáž stěn a příček</t>
  </si>
  <si>
    <t>762111811R00</t>
  </si>
  <si>
    <t>...z hranolků, fošen nebo latí</t>
  </si>
  <si>
    <t>800-762</t>
  </si>
  <si>
    <t>Dočasná kce pro sanaci : 388,6</t>
  </si>
  <si>
    <t>762 12 Konstrukce dřevěných stěn a příček vázaných</t>
  </si>
  <si>
    <t>762 12-1 montáž</t>
  </si>
  <si>
    <t>762123110R00</t>
  </si>
  <si>
    <t>...z fošen, hranolů a hranolků , průřezové plochy do 100 cm2</t>
  </si>
  <si>
    <t>Včetně spojovacího a pomocného materiálu.</t>
  </si>
  <si>
    <t>suterén finální úprava soklu : 536</t>
  </si>
  <si>
    <t>dočasné provedení opláštění pro vysoušení zdiva z latí 40/60 : 1072</t>
  </si>
  <si>
    <t>762123120R00</t>
  </si>
  <si>
    <t>...z fošen, hranolů a hranolků , průřezové plochy přes 100  do 144 cm2</t>
  </si>
  <si>
    <t>766 41 Demontáž obložení stěn</t>
  </si>
  <si>
    <t>766411811R00</t>
  </si>
  <si>
    <t>...panely velikosti do 1,5 m2</t>
  </si>
  <si>
    <t>800-766</t>
  </si>
  <si>
    <t>Demontáž OSB desek dočasné kce : 388,6</t>
  </si>
  <si>
    <t>762431220R0X</t>
  </si>
  <si>
    <t>Montáž obložení stěn laminátovými deskami tl. do 8 mm</t>
  </si>
  <si>
    <t>134*1,5</t>
  </si>
  <si>
    <t>762441111RX1</t>
  </si>
  <si>
    <t>Montáž obložení stěn,OSB desky,1vrst.,šroubováním</t>
  </si>
  <si>
    <t>Dočasné konstrukce sanace : 134*2,9</t>
  </si>
  <si>
    <t>RX01</t>
  </si>
  <si>
    <t>Přesun demontovaných dřevěných konstrukcí pro další využití</t>
  </si>
  <si>
    <t>Latě, OSB</t>
  </si>
  <si>
    <t>60510002R</t>
  </si>
  <si>
    <t>lať jehličnaté(SM/JD); průřez 24 cm2; jakost I; l = 3 000 až 5 000 mm</t>
  </si>
  <si>
    <t>dočasné opláštění stěn pro vysoušení</t>
  </si>
  <si>
    <t>60515001RX1</t>
  </si>
  <si>
    <t>Hranolek SM/JD 1 25-75 cm2 dl. 200-350 cm, rošt pod laminátový obklad 5x5cm</t>
  </si>
  <si>
    <t>536*0,05*0,05</t>
  </si>
  <si>
    <t>60515823R</t>
  </si>
  <si>
    <t>hranol SM; konstrukční, masivní; tl = 80,0 mm; š = 140 mm; l = 5 000,0 mm; pro konstrukce nepohledové</t>
  </si>
  <si>
    <t>Terasa : 0,08*0,14*49*1,1</t>
  </si>
  <si>
    <t>60725037R</t>
  </si>
  <si>
    <t>deska dřevoštěpková třívrstvá pro prostředí vlhké; strana nebroušená; hrana pero/drážka; tl = 15,0 mm</t>
  </si>
  <si>
    <t>6075600XRX</t>
  </si>
  <si>
    <t>Deska laminátová tl. 8 mm 1500x2700mm, Obložení suterén</t>
  </si>
  <si>
    <t>134*1,5*1,1</t>
  </si>
  <si>
    <t>998 76 Přesun hmot pro konstrukce tesařské</t>
  </si>
  <si>
    <t>50 m vodorovně</t>
  </si>
  <si>
    <t>998762102R00</t>
  </si>
  <si>
    <t>...v objektech výšky do 12 m</t>
  </si>
  <si>
    <t xml:space="preserve">112,113,114,116,119,120,121,122,123, : </t>
  </si>
  <si>
    <t>Součet: : 8.65033</t>
  </si>
  <si>
    <t>764</t>
  </si>
  <si>
    <t>Konstrukce klempířské</t>
  </si>
  <si>
    <t>764 04-15 Žlaby z titanzinkového plechu</t>
  </si>
  <si>
    <t>764252603R00</t>
  </si>
  <si>
    <t>...podokapní půlkulatý žlab, RŠ 280 mm,  , plech prePATINA walzblank</t>
  </si>
  <si>
    <t>800-764</t>
  </si>
  <si>
    <t>včetně dilatace a spojovacích prostředků.</t>
  </si>
  <si>
    <t>49*1,1</t>
  </si>
  <si>
    <t>764252623R00</t>
  </si>
  <si>
    <t>...půlkulatý žlabový roh 90°, RŠ 280 mm,  , plech prePATINA walzblank</t>
  </si>
  <si>
    <t>včetně spojovacích prostředků.</t>
  </si>
  <si>
    <t>764252633R00</t>
  </si>
  <si>
    <t>...čelo žlabu půlkulatého, RŠ 280 mm,  , plech prePATINA walzblank</t>
  </si>
  <si>
    <t>764259613R00</t>
  </si>
  <si>
    <t>...půlkulatý závěsný kotlík , 280/100 mm,  , plech prePATINA walzblank</t>
  </si>
  <si>
    <t>764 04-19 Ostatní střešní prvky z titanzinkového plechu</t>
  </si>
  <si>
    <t>včetně dodávky plechových tabulí, svitků a spojovacích prostředků.</t>
  </si>
  <si>
    <t>764292661R00</t>
  </si>
  <si>
    <t>...oplechování okapní hrany ,  , systém dvojité stojaté drážky, plech prePATINA walzblank</t>
  </si>
  <si>
    <t>764298611R00</t>
  </si>
  <si>
    <t>...obvodové lemování střechy, výšky nad 450 mm,  , systém dvojité stojaté drážky, plech prePATINA walzblank</t>
  </si>
  <si>
    <t>58*1,1</t>
  </si>
  <si>
    <t>764 04-25 Odpadní trouby z titanzinkového plechu</t>
  </si>
  <si>
    <t>764551603R00</t>
  </si>
  <si>
    <t>...kruhový svod, D 80 mm, plech prePATINA walzblank</t>
  </si>
  <si>
    <t>včetně objímek a spojovacího materiálu.</t>
  </si>
  <si>
    <t>764551613R00</t>
  </si>
  <si>
    <t>...kruhové koleno 72°, D 80 mm, plech prePATINA walzblank</t>
  </si>
  <si>
    <t>764 21-12 Demontáž oplechování</t>
  </si>
  <si>
    <t>764322840R00</t>
  </si>
  <si>
    <t>...okapů na střechách s tvrdou krytinou, rš 500 mm, sklonu do 30°</t>
  </si>
  <si>
    <t>49*2</t>
  </si>
  <si>
    <t>764 21-15 Demontáž žlabů</t>
  </si>
  <si>
    <t>764351836R00</t>
  </si>
  <si>
    <t>...háků,  , sklonu do 30°</t>
  </si>
  <si>
    <t>49*2+2*4</t>
  </si>
  <si>
    <t>764352810R00</t>
  </si>
  <si>
    <t>...podokapních půlkruhových rovných, rš 330 mm, sklonu do 30°</t>
  </si>
  <si>
    <t>764 21-25 Demontáž odpadních trub nebo součástí</t>
  </si>
  <si>
    <t>764454801R00</t>
  </si>
  <si>
    <t>...trub kruhových , o průměru 75 a 100 mm</t>
  </si>
  <si>
    <t>4*2</t>
  </si>
  <si>
    <t>764456852R00</t>
  </si>
  <si>
    <t>...kolen výtokových kruhových, o průměru 75 a 100 mm</t>
  </si>
  <si>
    <t>764456880R00</t>
  </si>
  <si>
    <t xml:space="preserve">...přechodového kusu,  </t>
  </si>
  <si>
    <t>764000001RX1</t>
  </si>
  <si>
    <t>Lepení plechů plastickou stěrkovou hmotou, dod + mont</t>
  </si>
  <si>
    <t xml:space="preserve">m2    </t>
  </si>
  <si>
    <t>49*0,1*1,1</t>
  </si>
  <si>
    <t>764000002RX2</t>
  </si>
  <si>
    <t>Spárování okapní hrany trvale pružným tmelem, dod + mont</t>
  </si>
  <si>
    <t xml:space="preserve">m     </t>
  </si>
  <si>
    <t>(49+58)*1,1</t>
  </si>
  <si>
    <t>764233491R0X</t>
  </si>
  <si>
    <t>Montáž lemování zdí Ti Zn, hydroizolace nad terénem, lišta tl. 1mm</t>
  </si>
  <si>
    <t>včetně zedniké výpomoci a spojovacích prostředků.</t>
  </si>
  <si>
    <t>(60+39+39+48)*1,1</t>
  </si>
  <si>
    <t>24675101R</t>
  </si>
  <si>
    <t>hmota nátěrová na kov akrylátová; vrchní; antikorozní; pro exteriér; hedvábný mat; 6 odstínů</t>
  </si>
  <si>
    <t>998 76-4 Přesun hmot pro konstrukce klempířské</t>
  </si>
  <si>
    <t>998764101R00</t>
  </si>
  <si>
    <t xml:space="preserve">125,126,127,128,129,130,131,132,141,142, : </t>
  </si>
  <si>
    <t>Součet: : 1.03541</t>
  </si>
  <si>
    <t>767</t>
  </si>
  <si>
    <t>Konstrukce zámečnické</t>
  </si>
  <si>
    <t>767 89 Montáž ostatních kovových doplňků staveb</t>
  </si>
  <si>
    <t>767896110R00</t>
  </si>
  <si>
    <t>...částí lišt hliníkových šroubovaných</t>
  </si>
  <si>
    <t>800-767</t>
  </si>
  <si>
    <t>073873118R0X</t>
  </si>
  <si>
    <t>Osazování zábradlí ocelových trubkových, jäckl 50x50x5, 30x30x2, dod + mont</t>
  </si>
  <si>
    <t>jacl 50x50x5, 6,366 kg/m : (17,1+38+38)*1,2*0,006366</t>
  </si>
  <si>
    <t>jacl 30x30x2, 1,634 kg/m : 250,92*1,2*0,001634</t>
  </si>
  <si>
    <t>plotna 100x100x2 0,158 kg/ks : 18*0,000158</t>
  </si>
  <si>
    <t>767000001RX1</t>
  </si>
  <si>
    <t>Hliníková lišta s drážkou 50x20mm</t>
  </si>
  <si>
    <t>771</t>
  </si>
  <si>
    <t>Podlahy z dlaždic a obklady</t>
  </si>
  <si>
    <t>771 21 Kladení dlažby keramické</t>
  </si>
  <si>
    <t>do tmele, rovnoběžně se stěnou, bez skládání složitých vzorů a tvarů.</t>
  </si>
  <si>
    <t>771 21-5 do tmele</t>
  </si>
  <si>
    <t>771212113R00</t>
  </si>
  <si>
    <t>...velikosti do 400 x 400 m</t>
  </si>
  <si>
    <t>800-771</t>
  </si>
  <si>
    <t xml:space="preserve">terasa pochozí : </t>
  </si>
  <si>
    <t>spoj. chodba kuchyně : 1,8*1,5*1,15</t>
  </si>
  <si>
    <t>771000001RX1</t>
  </si>
  <si>
    <t>Broušení a penetrace podkladu pod tmel ker. dlažeb, dod+mont</t>
  </si>
  <si>
    <t>spoj. chodba kuchyně : 1,8*1,5*1,1</t>
  </si>
  <si>
    <t>58582138.AR</t>
  </si>
  <si>
    <t>tmel cementový; lepicí; pro interiér i exteriér; přilnavost k materiálům kamenina, keram. obklady, dlažby</t>
  </si>
  <si>
    <t>terasa pochozí : (26,8+26,8)*4*1,1</t>
  </si>
  <si>
    <t>spoj. chodba kuchyně : 1,8*1,5*4*1,1</t>
  </si>
  <si>
    <t>597642030R</t>
  </si>
  <si>
    <t>dlažba keramická š = 300 mm; l = 300 mm; h = 9,0 mm; povrch matný; pro interiér i exteriér</t>
  </si>
  <si>
    <t>podlaha spojovají chodba kuchyně : 1,8*1,5*1,15</t>
  </si>
  <si>
    <t>998 77-1 Přesun hmot pro podlahy z dlaždic</t>
  </si>
  <si>
    <t>998771101R00</t>
  </si>
  <si>
    <t xml:space="preserve">149,150, : </t>
  </si>
  <si>
    <t>Součet: : 0.30734</t>
  </si>
  <si>
    <t>783</t>
  </si>
  <si>
    <t>Nátěry</t>
  </si>
  <si>
    <t>783 15 Nátěry ocel. konstrukcí epoxidové a epoxidehtové</t>
  </si>
  <si>
    <t>783151416R00</t>
  </si>
  <si>
    <t>...epoxidové, konstrukcí plnostěnných "D", jednonásobné s 3 x emailováním</t>
  </si>
  <si>
    <t>800-783</t>
  </si>
  <si>
    <t>93,1*0,2*1,1+250,92*0,12*1,1</t>
  </si>
  <si>
    <t>783 53 Nátěry klempířských konstrukcí akrylátové</t>
  </si>
  <si>
    <t>barvou bez ředění</t>
  </si>
  <si>
    <t>783531000R00</t>
  </si>
  <si>
    <t>...dvojnásobné</t>
  </si>
  <si>
    <t>okapnice : 0,4*49*1,1</t>
  </si>
  <si>
    <t>784</t>
  </si>
  <si>
    <t>Malby</t>
  </si>
  <si>
    <t>784 44 Malby latexové</t>
  </si>
  <si>
    <t>784164122R00</t>
  </si>
  <si>
    <t>... , barevné (bez ohledu na počet a odstín barev), dvojnásobné</t>
  </si>
  <si>
    <t>800-784</t>
  </si>
  <si>
    <t>593*0,3*1,5*1,1</t>
  </si>
  <si>
    <t>784 45 Malby z malířských směsí se začištěním</t>
  </si>
  <si>
    <t>784195212R00</t>
  </si>
  <si>
    <t>...otěruvzdorné,  , bělost 82 %, dvojnásobné</t>
  </si>
  <si>
    <t>suterén : 157*1,45*1,1+593*0,3*1,45*1,1</t>
  </si>
  <si>
    <t>oprava vybouraného zdiva : 14*1,1</t>
  </si>
  <si>
    <t>M21</t>
  </si>
  <si>
    <t>Elektromontáže</t>
  </si>
  <si>
    <t>210000001RX1</t>
  </si>
  <si>
    <t>revize hromosvodu po úpravě</t>
  </si>
  <si>
    <t>210293001R0X</t>
  </si>
  <si>
    <t>Úprava hromosvodů po sanaci stávajících svodových vodičů hromosvodů</t>
  </si>
  <si>
    <t>M46</t>
  </si>
  <si>
    <t>Zemní práce při montážích</t>
  </si>
  <si>
    <t>460 03-005 Vytrhání dlažby kladené do malty</t>
  </si>
  <si>
    <t>Rozebrání dlažby ručně, vytřídění kostek s odhozem na hromady nebo naložení na dopravní prostředek, očištění kostek nebo dlaždic.</t>
  </si>
  <si>
    <t>460030058RT3</t>
  </si>
  <si>
    <t>Vytrhání beton. dlaždic, lože MC, zalité spáry</t>
  </si>
  <si>
    <t>D96</t>
  </si>
  <si>
    <t>Přesuny suti a vybouraných hmot</t>
  </si>
  <si>
    <t>979 08 Vodorovná doprava suti a vybouraných hmot</t>
  </si>
  <si>
    <t>979 08-2 suti, se složením a hrubým urovnáním</t>
  </si>
  <si>
    <t>979082113R00</t>
  </si>
  <si>
    <t>Vodorovná doprava suti po suchu do 1000 m</t>
  </si>
  <si>
    <t>821-1</t>
  </si>
  <si>
    <t xml:space="preserve">Demontážní hmotnosti z položek s pořadovými čísly: : </t>
  </si>
  <si>
    <t xml:space="preserve">3,4,5,6,73,74,75,76,77,78,79,80,81,82,90,91,92,107,110,112,115,133,134,135,136,137,138, : </t>
  </si>
  <si>
    <t>Součet: : 204.90306</t>
  </si>
  <si>
    <t>979082119R00</t>
  </si>
  <si>
    <t>Příplatek k přesunu suti za každých dalších 1000 m</t>
  </si>
  <si>
    <t>Součet: : 1844.12757</t>
  </si>
  <si>
    <t>979 08-4 Poplatek za skládku</t>
  </si>
  <si>
    <t>979990001R00</t>
  </si>
  <si>
    <t>...stavební suti</t>
  </si>
  <si>
    <t>VN</t>
  </si>
  <si>
    <t>Vedlejší náklady</t>
  </si>
  <si>
    <t>005111010R</t>
  </si>
  <si>
    <t>Zaměření stavby před výstavbou (sítí, objektu...)</t>
  </si>
  <si>
    <t>Soubor</t>
  </si>
  <si>
    <t>Zaměření stavby před výstavbou: přenesení poloh sítí, hranic pozemku apod. z mapy do terénu, označení a stabilizace lomových bodů, zaměření stávajícího objektu před rekonstrukcí.</t>
  </si>
  <si>
    <t>005111020R</t>
  </si>
  <si>
    <t>Vytyčení stavby</t>
  </si>
  <si>
    <t>Vyhotovení protokolu o vytyčení stavby se seznamem souřadnic vytyčených bodů a jejich polohopisnými (S-JTSK) a výškopisnými (Bpv) hodnotami.</t>
  </si>
  <si>
    <t>005121 R</t>
  </si>
  <si>
    <t>Zařízení staveniště</t>
  </si>
  <si>
    <t>Veškeré náklady spojené s vybudováním, provozem a odstraněním zařízení staveniště.</t>
  </si>
  <si>
    <t>005122 R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</si>
  <si>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</si>
  <si>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005123 R</t>
  </si>
  <si>
    <t>Náklady na ztížené podmínky provádění tam, kde se vyskytují omezující vlivy konkrétního prostředí, které mají prokazatelný vliv na provádění stavebních prací, Jedná se zejména o náklady související s extrémními podmínkami místa provádění.</t>
  </si>
  <si>
    <t>ON</t>
  </si>
  <si>
    <t>Ostatní náklady</t>
  </si>
  <si>
    <t>005211020R</t>
  </si>
  <si>
    <t>Ochrana stávajících inženýrských sítí na staveništ</t>
  </si>
  <si>
    <t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</si>
  <si>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</si>
  <si>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</si>
  <si>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</si>
  <si>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00523  R</t>
  </si>
  <si>
    <t>Přípravné a průzkumné služby či práce</t>
  </si>
  <si>
    <t>Náklady zhotovitele, související s prováděním zkoušek a revizí předepsaných technickými normami nebo objednatelem a které jsou pro provedení díla nezbytné.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</si>
  <si>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</si>
  <si>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</si>
  <si>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</si>
  <si>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</si>
  <si>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</si>
  <si>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</si>
  <si>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Geodetické zaměření rohů stavby, stabilizace bodů a sestavení laviček.</t>
  </si>
  <si>
    <t>Celkem za objekt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</si>
</sst>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#,##0.00\ _K_č"/>
    <numFmt numFmtId="172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5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71" fontId="7" fillId="0" borderId="8" xfId="0" applyNumberFormat="1" applyFont="1" applyBorder="1"/>
    <xf numFmtId="171" fontId="7" fillId="0" borderId="9" xfId="0" applyNumberFormat="1" applyFont="1" applyBorder="1"/>
    <xf numFmtId="171" fontId="0" fillId="0" borderId="0" xfId="0" applyNumberFormat="1"/>
    <xf numFmtId="171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72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72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5" fillId="0" borderId="0" xfId="0" applyNumberFormat="1" applyFont="1" applyAlignment="1">
      <alignment horizontal="left"/>
    </xf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1" xfId="0" applyNumberFormat="1" applyBorder="1"/>
    <xf numFmtId="4" fontId="0" fillId="0" borderId="41" xfId="0" applyNumberFormat="1" applyBorder="1" applyAlignment="1"/>
    <xf numFmtId="4" fontId="0" fillId="0" borderId="41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1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0" fillId="0" borderId="0" xfId="0" applyBorder="1" applyAlignment="1"/>
    <xf numFmtId="0" fontId="0" fillId="0" borderId="44" xfId="0" applyBorder="1"/>
    <xf numFmtId="0" fontId="0" fillId="0" borderId="44" xfId="0" applyBorder="1" applyAlignment="1"/>
    <xf numFmtId="0" fontId="0" fillId="0" borderId="45" xfId="0" applyBorder="1" applyAlignment="1"/>
    <xf numFmtId="0" fontId="0" fillId="0" borderId="38" xfId="0" applyBorder="1" applyAlignment="1"/>
    <xf numFmtId="0" fontId="0" fillId="0" borderId="40" xfId="0" applyBorder="1" applyAlignment="1"/>
    <xf numFmtId="0" fontId="0" fillId="0" borderId="47" xfId="0" applyBorder="1"/>
    <xf numFmtId="0" fontId="0" fillId="0" borderId="46" xfId="0" applyBorder="1"/>
    <xf numFmtId="0" fontId="0" fillId="0" borderId="48" xfId="0" applyBorder="1"/>
    <xf numFmtId="4" fontId="0" fillId="0" borderId="50" xfId="0" applyNumberFormat="1" applyBorder="1" applyAlignment="1">
      <alignment shrinkToFit="1"/>
    </xf>
    <xf numFmtId="4" fontId="0" fillId="0" borderId="49" xfId="0" applyNumberFormat="1" applyBorder="1" applyAlignment="1">
      <alignment shrinkToFit="1"/>
    </xf>
    <xf numFmtId="0" fontId="0" fillId="4" borderId="51" xfId="0" applyFill="1" applyBorder="1"/>
    <xf numFmtId="0" fontId="14" fillId="4" borderId="52" xfId="0" applyFont="1" applyFill="1" applyBorder="1"/>
    <xf numFmtId="0" fontId="0" fillId="4" borderId="52" xfId="0" applyFill="1" applyBorder="1"/>
    <xf numFmtId="0" fontId="0" fillId="4" borderId="53" xfId="0" applyFill="1" applyBorder="1" applyAlignment="1"/>
    <xf numFmtId="0" fontId="0" fillId="4" borderId="52" xfId="0" applyFill="1" applyBorder="1" applyAlignment="1"/>
    <xf numFmtId="4" fontId="15" fillId="4" borderId="54" xfId="0" applyNumberFormat="1" applyFont="1" applyFill="1" applyBorder="1" applyAlignment="1">
      <alignment horizontal="center" shrinkToFit="1"/>
    </xf>
    <xf numFmtId="0" fontId="16" fillId="4" borderId="23" xfId="0" applyFont="1" applyFill="1" applyBorder="1" applyAlignment="1">
      <alignment vertical="center"/>
    </xf>
    <xf numFmtId="0" fontId="13" fillId="4" borderId="25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16" fillId="4" borderId="59" xfId="0" applyFont="1" applyFill="1" applyBorder="1" applyAlignment="1">
      <alignment vertical="center"/>
    </xf>
    <xf numFmtId="0" fontId="16" fillId="4" borderId="60" xfId="0" applyFont="1" applyFill="1" applyBorder="1" applyAlignment="1">
      <alignment vertical="center"/>
    </xf>
    <xf numFmtId="4" fontId="13" fillId="4" borderId="6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49" fontId="12" fillId="0" borderId="7" xfId="0" applyNumberFormat="1" applyFont="1" applyBorder="1"/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171" fontId="17" fillId="0" borderId="0" xfId="0" applyNumberFormat="1" applyFont="1" applyAlignment="1">
      <alignment vertical="top"/>
    </xf>
    <xf numFmtId="0" fontId="7" fillId="0" borderId="0" xfId="0" applyFont="1" applyBorder="1"/>
    <xf numFmtId="0" fontId="7" fillId="0" borderId="10" xfId="0" applyFont="1" applyBorder="1"/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62" xfId="0" applyNumberFormat="1" applyFont="1" applyBorder="1"/>
    <xf numFmtId="171" fontId="7" fillId="0" borderId="29" xfId="0" applyNumberFormat="1" applyFont="1" applyBorder="1"/>
    <xf numFmtId="0" fontId="7" fillId="4" borderId="63" xfId="0" applyFont="1" applyFill="1" applyBorder="1"/>
    <xf numFmtId="0" fontId="7" fillId="4" borderId="64" xfId="0" applyFont="1" applyFill="1" applyBorder="1"/>
    <xf numFmtId="0" fontId="7" fillId="4" borderId="65" xfId="0" applyFont="1" applyFill="1" applyBorder="1"/>
    <xf numFmtId="0" fontId="7" fillId="4" borderId="66" xfId="0" applyFont="1" applyFill="1" applyBorder="1"/>
    <xf numFmtId="171" fontId="7" fillId="4" borderId="67" xfId="0" applyNumberFormat="1" applyFont="1" applyFill="1" applyBorder="1"/>
    <xf numFmtId="0" fontId="7" fillId="4" borderId="56" xfId="0" applyFont="1" applyFill="1" applyBorder="1"/>
    <xf numFmtId="0" fontId="7" fillId="4" borderId="68" xfId="0" applyFont="1" applyFill="1" applyBorder="1"/>
    <xf numFmtId="0" fontId="7" fillId="4" borderId="57" xfId="0" applyFont="1" applyFill="1" applyBorder="1"/>
    <xf numFmtId="49" fontId="7" fillId="4" borderId="57" xfId="0" applyNumberFormat="1" applyFont="1" applyFill="1" applyBorder="1"/>
    <xf numFmtId="0" fontId="7" fillId="4" borderId="69" xfId="0" applyFont="1" applyFill="1" applyBorder="1"/>
    <xf numFmtId="171" fontId="7" fillId="4" borderId="58" xfId="0" applyNumberFormat="1" applyFont="1" applyFill="1" applyBorder="1"/>
    <xf numFmtId="4" fontId="7" fillId="0" borderId="0" xfId="0" applyNumberFormat="1" applyFont="1"/>
    <xf numFmtId="0" fontId="7" fillId="0" borderId="44" xfId="0" applyFont="1" applyBorder="1"/>
    <xf numFmtId="0" fontId="7" fillId="0" borderId="45" xfId="0" applyFont="1" applyBorder="1"/>
    <xf numFmtId="0" fontId="7" fillId="0" borderId="38" xfId="0" applyFont="1" applyBorder="1"/>
    <xf numFmtId="0" fontId="7" fillId="0" borderId="40" xfId="0" applyFont="1" applyBorder="1"/>
    <xf numFmtId="0" fontId="7" fillId="0" borderId="47" xfId="0" applyFont="1" applyBorder="1"/>
    <xf numFmtId="0" fontId="7" fillId="0" borderId="46" xfId="0" applyFont="1" applyBorder="1"/>
    <xf numFmtId="0" fontId="7" fillId="0" borderId="48" xfId="0" applyFont="1" applyBorder="1"/>
    <xf numFmtId="4" fontId="7" fillId="0" borderId="50" xfId="0" applyNumberFormat="1" applyFont="1" applyBorder="1"/>
    <xf numFmtId="4" fontId="7" fillId="0" borderId="49" xfId="0" applyNumberFormat="1" applyFont="1" applyBorder="1"/>
    <xf numFmtId="0" fontId="7" fillId="4" borderId="51" xfId="0" applyFont="1" applyFill="1" applyBorder="1"/>
    <xf numFmtId="0" fontId="7" fillId="4" borderId="52" xfId="0" applyFont="1" applyFill="1" applyBorder="1"/>
    <xf numFmtId="0" fontId="7" fillId="4" borderId="53" xfId="0" applyFont="1" applyFill="1" applyBorder="1"/>
    <xf numFmtId="4" fontId="15" fillId="4" borderId="54" xfId="0" applyNumberFormat="1" applyFont="1" applyFill="1" applyBorder="1" applyAlignment="1">
      <alignment horizontal="right"/>
    </xf>
    <xf numFmtId="0" fontId="13" fillId="4" borderId="23" xfId="0" applyFont="1" applyFill="1" applyBorder="1" applyAlignment="1">
      <alignment vertical="center"/>
    </xf>
    <xf numFmtId="0" fontId="17" fillId="4" borderId="25" xfId="0" applyFont="1" applyFill="1" applyBorder="1" applyAlignment="1">
      <alignment vertical="center"/>
    </xf>
    <xf numFmtId="0" fontId="17" fillId="4" borderId="59" xfId="0" applyFont="1" applyFill="1" applyBorder="1" applyAlignment="1">
      <alignment vertical="center"/>
    </xf>
    <xf numFmtId="0" fontId="17" fillId="4" borderId="60" xfId="0" applyFont="1" applyFill="1" applyBorder="1" applyAlignment="1">
      <alignment vertical="center"/>
    </xf>
    <xf numFmtId="4" fontId="13" fillId="4" borderId="61" xfId="0" applyNumberFormat="1" applyFont="1" applyFill="1" applyBorder="1" applyAlignment="1">
      <alignment vertical="center"/>
    </xf>
    <xf numFmtId="0" fontId="0" fillId="4" borderId="17" xfId="0" applyFill="1" applyBorder="1" applyAlignment="1">
      <alignment vertical="top"/>
    </xf>
    <xf numFmtId="49" fontId="0" fillId="4" borderId="18" xfId="0" applyNumberFormat="1" applyFill="1" applyBorder="1" applyAlignment="1">
      <alignment vertical="top"/>
    </xf>
    <xf numFmtId="49" fontId="0" fillId="4" borderId="18" xfId="0" applyNumberFormat="1" applyFill="1" applyBorder="1" applyAlignment="1">
      <alignment vertical="top" shrinkToFit="1"/>
    </xf>
    <xf numFmtId="49" fontId="0" fillId="4" borderId="36" xfId="0" applyNumberFormat="1" applyFill="1" applyBorder="1" applyAlignment="1">
      <alignment vertical="top" shrinkToFit="1"/>
    </xf>
    <xf numFmtId="0" fontId="0" fillId="4" borderId="70" xfId="0" applyFill="1" applyBorder="1" applyAlignment="1">
      <alignment vertical="top"/>
    </xf>
    <xf numFmtId="0" fontId="0" fillId="4" borderId="71" xfId="0" applyFill="1" applyBorder="1" applyAlignment="1">
      <alignment horizontal="center" vertical="top" shrinkToFit="1"/>
    </xf>
    <xf numFmtId="172" fontId="0" fillId="4" borderId="71" xfId="0" applyNumberFormat="1" applyFill="1" applyBorder="1" applyAlignment="1">
      <alignment vertical="top"/>
    </xf>
    <xf numFmtId="49" fontId="0" fillId="4" borderId="71" xfId="0" applyNumberFormat="1" applyFill="1" applyBorder="1" applyAlignment="1">
      <alignment vertical="top"/>
    </xf>
    <xf numFmtId="49" fontId="0" fillId="4" borderId="71" xfId="0" applyNumberFormat="1" applyFill="1" applyBorder="1" applyAlignment="1">
      <alignment horizontal="left" vertical="top" wrapText="1"/>
    </xf>
    <xf numFmtId="4" fontId="0" fillId="4" borderId="73" xfId="0" applyNumberFormat="1" applyFill="1" applyBorder="1" applyAlignment="1">
      <alignment vertical="top"/>
    </xf>
    <xf numFmtId="0" fontId="18" fillId="0" borderId="0" xfId="0" applyFont="1"/>
    <xf numFmtId="0" fontId="21" fillId="0" borderId="0" xfId="0" applyNumberFormat="1" applyFont="1" applyAlignment="1">
      <alignment wrapText="1"/>
    </xf>
    <xf numFmtId="49" fontId="0" fillId="0" borderId="15" xfId="0" applyNumberFormat="1" applyBorder="1" applyAlignment="1">
      <alignment vertical="top" wrapText="1" shrinkToFit="1"/>
    </xf>
    <xf numFmtId="49" fontId="0" fillId="0" borderId="12" xfId="0" applyNumberFormat="1" applyBorder="1" applyAlignment="1">
      <alignment vertical="top" wrapText="1" shrinkToFit="1"/>
    </xf>
    <xf numFmtId="49" fontId="0" fillId="4" borderId="18" xfId="0" applyNumberFormat="1" applyFill="1" applyBorder="1" applyAlignment="1">
      <alignment vertical="top" wrapText="1" shrinkToFit="1"/>
    </xf>
    <xf numFmtId="0" fontId="18" fillId="0" borderId="43" xfId="0" applyNumberFormat="1" applyFont="1" applyBorder="1" applyAlignment="1">
      <alignment vertical="top" wrapText="1"/>
    </xf>
    <xf numFmtId="0" fontId="18" fillId="0" borderId="37" xfId="0" applyNumberFormat="1" applyFont="1" applyBorder="1" applyAlignment="1">
      <alignment vertical="top" wrapText="1"/>
    </xf>
    <xf numFmtId="0" fontId="0" fillId="4" borderId="72" xfId="0" applyFill="1" applyBorder="1" applyAlignment="1">
      <alignment wrapText="1"/>
    </xf>
    <xf numFmtId="0" fontId="0" fillId="4" borderId="39" xfId="0" applyNumberFormat="1" applyFill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4" borderId="42" xfId="0" applyFill="1" applyBorder="1" applyAlignment="1">
      <alignment vertical="top" shrinkToFit="1"/>
    </xf>
    <xf numFmtId="0" fontId="18" fillId="0" borderId="44" xfId="0" applyNumberFormat="1" applyFont="1" applyBorder="1" applyAlignment="1">
      <alignment vertical="top" wrapText="1" shrinkToFit="1"/>
    </xf>
    <xf numFmtId="0" fontId="18" fillId="0" borderId="41" xfId="0" applyFont="1" applyBorder="1" applyAlignment="1">
      <alignment vertical="top" shrinkToFit="1"/>
    </xf>
    <xf numFmtId="0" fontId="19" fillId="0" borderId="41" xfId="0" applyNumberFormat="1" applyFont="1" applyBorder="1" applyAlignment="1">
      <alignment vertical="top" wrapText="1" shrinkToFit="1"/>
    </xf>
    <xf numFmtId="49" fontId="18" fillId="5" borderId="0" xfId="0" applyNumberFormat="1" applyFont="1" applyFill="1" applyBorder="1" applyAlignment="1" applyProtection="1">
      <alignment vertical="top" wrapText="1" shrinkToFit="1"/>
      <protection locked="0"/>
    </xf>
    <xf numFmtId="49" fontId="18" fillId="5" borderId="0" xfId="0" applyNumberFormat="1" applyFont="1" applyFill="1" applyBorder="1" applyAlignment="1" applyProtection="1">
      <alignment vertical="top" shrinkToFit="1"/>
      <protection locked="0"/>
    </xf>
    <xf numFmtId="0" fontId="20" fillId="0" borderId="0" xfId="0" applyNumberFormat="1" applyFont="1" applyBorder="1" applyAlignment="1">
      <alignment vertical="top" wrapText="1" shrinkToFit="1"/>
    </xf>
    <xf numFmtId="172" fontId="0" fillId="4" borderId="42" xfId="0" applyNumberFormat="1" applyFill="1" applyBorder="1" applyAlignment="1">
      <alignment vertical="top" shrinkToFit="1"/>
    </xf>
    <xf numFmtId="172" fontId="18" fillId="0" borderId="44" xfId="0" applyNumberFormat="1" applyFont="1" applyBorder="1" applyAlignment="1">
      <alignment vertical="top" wrapText="1" shrinkToFit="1"/>
    </xf>
    <xf numFmtId="172" fontId="18" fillId="0" borderId="41" xfId="0" applyNumberFormat="1" applyFont="1" applyBorder="1" applyAlignment="1">
      <alignment vertical="top" shrinkToFit="1"/>
    </xf>
    <xf numFmtId="172" fontId="19" fillId="0" borderId="41" xfId="0" applyNumberFormat="1" applyFont="1" applyBorder="1" applyAlignment="1">
      <alignment vertical="top" wrapText="1" shrinkToFit="1"/>
    </xf>
    <xf numFmtId="172" fontId="18" fillId="5" borderId="0" xfId="0" applyNumberFormat="1" applyFont="1" applyFill="1" applyBorder="1" applyAlignment="1" applyProtection="1">
      <alignment vertical="top" wrapText="1" shrinkToFit="1"/>
      <protection locked="0"/>
    </xf>
    <xf numFmtId="172" fontId="18" fillId="5" borderId="0" xfId="0" applyNumberFormat="1" applyFont="1" applyFill="1" applyBorder="1" applyAlignment="1" applyProtection="1">
      <alignment vertical="top" shrinkToFit="1"/>
      <protection locked="0"/>
    </xf>
    <xf numFmtId="172" fontId="20" fillId="0" borderId="0" xfId="0" applyNumberFormat="1" applyFont="1" applyBorder="1" applyAlignment="1">
      <alignment vertical="top" wrapText="1" shrinkToFit="1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4" fontId="0" fillId="4" borderId="42" xfId="0" applyNumberFormat="1" applyFill="1" applyBorder="1" applyAlignment="1">
      <alignment vertical="top" shrinkToFit="1"/>
    </xf>
    <xf numFmtId="4" fontId="0" fillId="4" borderId="39" xfId="0" applyNumberFormat="1" applyFill="1" applyBorder="1" applyAlignment="1">
      <alignment vertical="top" shrinkToFit="1"/>
    </xf>
    <xf numFmtId="4" fontId="18" fillId="0" borderId="44" xfId="0" applyNumberFormat="1" applyFont="1" applyBorder="1" applyAlignment="1">
      <alignment vertical="top" wrapText="1" shrinkToFit="1"/>
    </xf>
    <xf numFmtId="4" fontId="18" fillId="0" borderId="45" xfId="0" applyNumberFormat="1" applyFont="1" applyBorder="1" applyAlignment="1">
      <alignment vertical="top" wrapText="1" shrinkToFit="1"/>
    </xf>
    <xf numFmtId="4" fontId="18" fillId="0" borderId="41" xfId="0" applyNumberFormat="1" applyFont="1" applyBorder="1" applyAlignment="1">
      <alignment vertical="top" shrinkToFit="1"/>
    </xf>
    <xf numFmtId="4" fontId="18" fillId="0" borderId="37" xfId="0" applyNumberFormat="1" applyFont="1" applyBorder="1" applyAlignment="1">
      <alignment vertical="top" shrinkToFit="1"/>
    </xf>
    <xf numFmtId="4" fontId="18" fillId="0" borderId="38" xfId="0" applyNumberFormat="1" applyFont="1" applyBorder="1" applyAlignment="1">
      <alignment vertical="top" wrapText="1" shrinkToFit="1"/>
    </xf>
    <xf numFmtId="4" fontId="18" fillId="5" borderId="41" xfId="0" applyNumberFormat="1" applyFont="1" applyFill="1" applyBorder="1" applyAlignment="1" applyProtection="1">
      <alignment vertical="top" shrinkToFit="1"/>
      <protection locked="0"/>
    </xf>
    <xf numFmtId="4" fontId="18" fillId="5" borderId="0" xfId="0" applyNumberFormat="1" applyFont="1" applyFill="1" applyBorder="1" applyAlignment="1" applyProtection="1">
      <alignment vertical="top" wrapText="1" shrinkToFit="1"/>
      <protection locked="0"/>
    </xf>
    <xf numFmtId="4" fontId="18" fillId="5" borderId="38" xfId="0" applyNumberFormat="1" applyFont="1" applyFill="1" applyBorder="1" applyAlignment="1" applyProtection="1">
      <alignment vertical="top" wrapText="1" shrinkToFit="1"/>
      <protection locked="0"/>
    </xf>
    <xf numFmtId="4" fontId="18" fillId="5" borderId="0" xfId="0" applyNumberFormat="1" applyFont="1" applyFill="1" applyBorder="1" applyAlignment="1" applyProtection="1">
      <alignment vertical="top" shrinkToFit="1"/>
      <protection locked="0"/>
    </xf>
    <xf numFmtId="4" fontId="18" fillId="5" borderId="38" xfId="0" applyNumberFormat="1" applyFont="1" applyFill="1" applyBorder="1" applyAlignment="1" applyProtection="1">
      <alignment vertical="top" shrinkToFit="1"/>
      <protection locked="0"/>
    </xf>
    <xf numFmtId="4" fontId="20" fillId="0" borderId="0" xfId="0" applyNumberFormat="1" applyFont="1" applyBorder="1" applyAlignment="1">
      <alignment vertical="top" wrapText="1" shrinkToFit="1"/>
    </xf>
    <xf numFmtId="4" fontId="20" fillId="0" borderId="38" xfId="0" applyNumberFormat="1" applyFont="1" applyBorder="1" applyAlignment="1">
      <alignment vertical="top" wrapText="1" shrinkToFit="1"/>
    </xf>
    <xf numFmtId="4" fontId="0" fillId="4" borderId="39" xfId="0" applyNumberFormat="1" applyFill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0" fontId="0" fillId="4" borderId="48" xfId="0" applyFill="1" applyBorder="1" applyAlignment="1">
      <alignment vertical="top"/>
    </xf>
    <xf numFmtId="0" fontId="18" fillId="0" borderId="46" xfId="0" applyFont="1" applyBorder="1" applyAlignment="1">
      <alignment vertical="top"/>
    </xf>
    <xf numFmtId="0" fontId="18" fillId="0" borderId="0" xfId="0" applyNumberFormat="1" applyFont="1" applyBorder="1" applyAlignment="1">
      <alignment vertical="top" wrapText="1" shrinkToFit="1"/>
    </xf>
    <xf numFmtId="172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0" fillId="4" borderId="74" xfId="0" applyNumberFormat="1" applyFill="1" applyBorder="1" applyAlignment="1">
      <alignment vertical="top" shrinkToFit="1"/>
    </xf>
    <xf numFmtId="4" fontId="18" fillId="0" borderId="75" xfId="0" applyNumberFormat="1" applyFont="1" applyBorder="1" applyAlignment="1">
      <alignment vertical="top" shrinkToFit="1"/>
    </xf>
    <xf numFmtId="4" fontId="0" fillId="4" borderId="70" xfId="0" applyNumberFormat="1" applyFill="1" applyBorder="1" applyAlignment="1">
      <alignment vertical="top"/>
    </xf>
    <xf numFmtId="0" fontId="0" fillId="4" borderId="71" xfId="0" applyFill="1" applyBorder="1" applyAlignment="1">
      <alignment vertical="top" wrapText="1"/>
    </xf>
    <xf numFmtId="0" fontId="0" fillId="4" borderId="71" xfId="0" applyFill="1" applyBorder="1" applyAlignment="1">
      <alignment wrapText="1"/>
    </xf>
    <xf numFmtId="0" fontId="0" fillId="4" borderId="63" xfId="0" applyFill="1" applyBorder="1" applyAlignment="1">
      <alignment vertical="top"/>
    </xf>
    <xf numFmtId="49" fontId="0" fillId="4" borderId="64" xfId="0" applyNumberFormat="1" applyFill="1" applyBorder="1" applyAlignment="1">
      <alignment vertical="top"/>
    </xf>
    <xf numFmtId="0" fontId="0" fillId="4" borderId="32" xfId="0" applyNumberFormat="1" applyFill="1" applyBorder="1" applyAlignment="1">
      <alignment horizontal="left" vertical="top" wrapText="1"/>
    </xf>
    <xf numFmtId="172" fontId="0" fillId="4" borderId="32" xfId="0" applyNumberFormat="1" applyFill="1" applyBorder="1" applyAlignment="1">
      <alignment horizontal="left" vertical="top" wrapText="1"/>
    </xf>
    <xf numFmtId="4" fontId="0" fillId="4" borderId="32" xfId="0" applyNumberFormat="1" applyFill="1" applyBorder="1" applyAlignment="1">
      <alignment horizontal="left" vertical="top" wrapText="1"/>
    </xf>
    <xf numFmtId="4" fontId="0" fillId="0" borderId="76" xfId="0" applyNumberFormat="1" applyBorder="1" applyAlignment="1">
      <alignment vertical="top"/>
    </xf>
    <xf numFmtId="4" fontId="0" fillId="0" borderId="77" xfId="0" applyNumberFormat="1" applyBorder="1" applyAlignment="1">
      <alignment vertical="top"/>
    </xf>
    <xf numFmtId="4" fontId="0" fillId="0" borderId="78" xfId="0" applyNumberFormat="1" applyBorder="1" applyAlignment="1">
      <alignment vertical="top"/>
    </xf>
    <xf numFmtId="0" fontId="18" fillId="0" borderId="23" xfId="0" applyFont="1" applyBorder="1" applyAlignment="1">
      <alignment vertical="top"/>
    </xf>
    <xf numFmtId="0" fontId="18" fillId="0" borderId="24" xfId="0" applyNumberFormat="1" applyFont="1" applyBorder="1" applyAlignment="1">
      <alignment vertical="top"/>
    </xf>
    <xf numFmtId="49" fontId="18" fillId="5" borderId="25" xfId="0" applyNumberFormat="1" applyFont="1" applyFill="1" applyBorder="1" applyAlignment="1" applyProtection="1">
      <alignment vertical="top" shrinkToFit="1"/>
      <protection locked="0"/>
    </xf>
    <xf numFmtId="172" fontId="18" fillId="5" borderId="25" xfId="0" applyNumberFormat="1" applyFont="1" applyFill="1" applyBorder="1" applyAlignment="1" applyProtection="1">
      <alignment vertical="top" shrinkToFit="1"/>
      <protection locked="0"/>
    </xf>
    <xf numFmtId="4" fontId="18" fillId="5" borderId="25" xfId="0" applyNumberFormat="1" applyFont="1" applyFill="1" applyBorder="1" applyAlignment="1" applyProtection="1">
      <alignment vertical="top" shrinkToFit="1"/>
      <protection locked="0"/>
    </xf>
    <xf numFmtId="4" fontId="18" fillId="5" borderId="55" xfId="0" applyNumberFormat="1" applyFont="1" applyFill="1" applyBorder="1" applyAlignment="1" applyProtection="1">
      <alignment vertical="top" shrinkToFit="1"/>
      <protection locked="0"/>
    </xf>
    <xf numFmtId="4" fontId="18" fillId="0" borderId="79" xfId="0" applyNumberFormat="1" applyFont="1" applyBorder="1" applyAlignment="1">
      <alignment vertical="top" shrinkToFit="1"/>
    </xf>
    <xf numFmtId="4" fontId="18" fillId="0" borderId="24" xfId="0" applyNumberFormat="1" applyFont="1" applyBorder="1" applyAlignment="1">
      <alignment vertical="top" shrinkToFit="1"/>
    </xf>
    <xf numFmtId="4" fontId="18" fillId="0" borderId="80" xfId="0" applyNumberFormat="1" applyFont="1" applyBorder="1" applyAlignment="1">
      <alignment vertical="top" shrinkToFit="1"/>
    </xf>
    <xf numFmtId="0" fontId="16" fillId="4" borderId="59" xfId="0" applyFont="1" applyFill="1" applyBorder="1"/>
    <xf numFmtId="49" fontId="16" fillId="4" borderId="60" xfId="0" applyNumberFormat="1" applyFont="1" applyFill="1" applyBorder="1"/>
    <xf numFmtId="0" fontId="16" fillId="4" borderId="60" xfId="0" applyFont="1" applyFill="1" applyBorder="1"/>
    <xf numFmtId="4" fontId="16" fillId="4" borderId="61" xfId="0" applyNumberFormat="1" applyFont="1" applyFill="1" applyBorder="1"/>
    <xf numFmtId="0" fontId="0" fillId="4" borderId="42" xfId="0" applyNumberFormat="1" applyFill="1" applyBorder="1" applyAlignment="1">
      <alignment horizontal="left" vertical="top" wrapText="1"/>
    </xf>
    <xf numFmtId="0" fontId="18" fillId="0" borderId="43" xfId="0" applyNumberFormat="1" applyFont="1" applyBorder="1" applyAlignment="1">
      <alignment horizontal="left"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18" fillId="0" borderId="41" xfId="0" applyNumberFormat="1" applyFont="1" applyBorder="1" applyAlignment="1">
      <alignment horizontal="left" vertical="top" wrapText="1"/>
    </xf>
    <xf numFmtId="0" fontId="19" fillId="0" borderId="41" xfId="0" quotePrefix="1" applyNumberFormat="1" applyFont="1" applyBorder="1" applyAlignment="1">
      <alignment horizontal="left" vertical="top" wrapText="1"/>
    </xf>
    <xf numFmtId="0" fontId="18" fillId="5" borderId="37" xfId="0" applyNumberFormat="1" applyFont="1" applyFill="1" applyBorder="1" applyAlignment="1" applyProtection="1">
      <alignment horizontal="left" vertical="top" wrapText="1"/>
      <protection locked="0"/>
    </xf>
    <xf numFmtId="0" fontId="20" fillId="0" borderId="37" xfId="0" applyNumberFormat="1" applyFont="1" applyBorder="1" applyAlignment="1">
      <alignment horizontal="left" vertical="top" wrapText="1"/>
    </xf>
    <xf numFmtId="0" fontId="18" fillId="5" borderId="24" xfId="0" applyNumberFormat="1" applyFont="1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/>
    </xf>
    <xf numFmtId="49" fontId="16" fillId="4" borderId="60" xfId="0" applyNumberFormat="1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I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87" t="s">
        <v>0</v>
      </c>
      <c r="C5" s="87"/>
      <c r="D5" s="87"/>
      <c r="E5" s="87"/>
      <c r="F5" s="87"/>
      <c r="G5" s="88"/>
      <c r="H5" s="15"/>
    </row>
    <row r="6" spans="1:8" x14ac:dyDescent="0.2">
      <c r="A6" s="20" t="s">
        <v>6</v>
      </c>
      <c r="B6" s="89"/>
      <c r="C6" s="89"/>
      <c r="D6" s="89"/>
      <c r="E6" s="89"/>
      <c r="F6" s="89"/>
      <c r="G6" s="90"/>
      <c r="H6" s="15"/>
    </row>
    <row r="7" spans="1:8" x14ac:dyDescent="0.2">
      <c r="A7" s="20" t="s">
        <v>7</v>
      </c>
      <c r="B7" s="89"/>
      <c r="C7" s="89"/>
      <c r="D7" s="89"/>
      <c r="E7" s="89"/>
      <c r="F7" s="89"/>
      <c r="G7" s="90"/>
      <c r="H7" s="15"/>
    </row>
    <row r="8" spans="1:8" x14ac:dyDescent="0.2">
      <c r="A8" s="20" t="s">
        <v>8</v>
      </c>
      <c r="B8" s="89"/>
      <c r="C8" s="89"/>
      <c r="D8" s="89"/>
      <c r="E8" s="89"/>
      <c r="F8" s="89"/>
      <c r="G8" s="90"/>
      <c r="H8" s="15"/>
    </row>
    <row r="9" spans="1:8" x14ac:dyDescent="0.2">
      <c r="A9" s="20" t="s">
        <v>9</v>
      </c>
      <c r="B9" s="89"/>
      <c r="C9" s="89"/>
      <c r="D9" s="89"/>
      <c r="E9" s="89"/>
      <c r="F9" s="89"/>
      <c r="G9" s="90"/>
      <c r="H9" s="15"/>
    </row>
    <row r="10" spans="1:8" x14ac:dyDescent="0.2">
      <c r="A10" s="20" t="s">
        <v>10</v>
      </c>
      <c r="B10" s="89"/>
      <c r="C10" s="89"/>
      <c r="D10" s="89"/>
      <c r="E10" s="89"/>
      <c r="F10" s="89"/>
      <c r="G10" s="90"/>
      <c r="H10" s="15"/>
    </row>
    <row r="11" spans="1:8" x14ac:dyDescent="0.2">
      <c r="A11" s="20" t="s">
        <v>11</v>
      </c>
      <c r="B11" s="79"/>
      <c r="C11" s="79"/>
      <c r="D11" s="79"/>
      <c r="E11" s="79"/>
      <c r="F11" s="79"/>
      <c r="G11" s="80"/>
      <c r="H11" s="15"/>
    </row>
    <row r="12" spans="1:8" x14ac:dyDescent="0.2">
      <c r="A12" s="20" t="s">
        <v>12</v>
      </c>
      <c r="B12" s="81"/>
      <c r="C12" s="82"/>
      <c r="D12" s="82"/>
      <c r="E12" s="82"/>
      <c r="F12" s="82"/>
      <c r="G12" s="83"/>
      <c r="H12" s="15"/>
    </row>
    <row r="13" spans="1:8" ht="13.5" thickBot="1" x14ac:dyDescent="0.25">
      <c r="A13" s="21" t="s">
        <v>13</v>
      </c>
      <c r="B13" s="84"/>
      <c r="C13" s="84"/>
      <c r="D13" s="84"/>
      <c r="E13" s="84"/>
      <c r="F13" s="84"/>
      <c r="G13" s="85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86" t="s">
        <v>41</v>
      </c>
      <c r="B17" s="86"/>
      <c r="C17" s="86"/>
      <c r="D17" s="86"/>
      <c r="E17" s="86"/>
      <c r="F17" s="86"/>
      <c r="G17" s="86"/>
      <c r="H17" s="15"/>
    </row>
  </sheetData>
  <sheetProtection algorithmName="SHA-512" hashValue="9zlHPMuz7YYvt9LKKJgUE0K4jBKDXx/lIgAABwdWihTszP1XVzsh06LI9Wwc4xhLgZRdzLr0978cu4E2Sf5+KA==" saltValue="90Wxk/MX2FmqeRalk7Jh5A==" spinCount="100000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31"/>
  <sheetViews>
    <sheetView showGridLines="0" topLeftCell="B1" zoomScaleNormal="100" zoomScaleSheetLayoutView="75" workbookViewId="0">
      <selection activeCell="O1" sqref="O1:P1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9.710937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26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42</v>
      </c>
      <c r="F5" s="10"/>
      <c r="G5" s="11"/>
      <c r="I5" s="11"/>
    </row>
    <row r="6" spans="1:14" ht="13.5" customHeight="1" x14ac:dyDescent="0.25">
      <c r="B6" s="10"/>
      <c r="C6" s="37"/>
      <c r="D6" s="103" t="s">
        <v>43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 t="s">
        <v>27</v>
      </c>
      <c r="D8" s="47">
        <f>J24</f>
        <v>0</v>
      </c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24</v>
      </c>
      <c r="D11" s="12"/>
      <c r="H11" s="13" t="s">
        <v>2</v>
      </c>
      <c r="J11" s="51"/>
    </row>
    <row r="12" spans="1:14" x14ac:dyDescent="0.2">
      <c r="D12" s="12"/>
      <c r="H12" s="13" t="s">
        <v>3</v>
      </c>
      <c r="J12" s="51"/>
    </row>
    <row r="13" spans="1:14" ht="12" customHeight="1" x14ac:dyDescent="0.2">
      <c r="C13" s="13"/>
      <c r="D13" s="12"/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18</v>
      </c>
      <c r="D15" s="12"/>
      <c r="H15" s="13" t="s">
        <v>2</v>
      </c>
      <c r="J15" s="52"/>
    </row>
    <row r="16" spans="1:14" ht="12" customHeight="1" x14ac:dyDescent="0.2">
      <c r="C16" s="13"/>
      <c r="D16" s="12"/>
      <c r="H16" s="13" t="s">
        <v>3</v>
      </c>
      <c r="J16" s="52"/>
    </row>
    <row r="17" spans="1:16" ht="12" customHeight="1" x14ac:dyDescent="0.2">
      <c r="C17" s="13"/>
      <c r="D17" s="12"/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19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104"/>
      <c r="B21" s="105" t="s">
        <v>20</v>
      </c>
      <c r="C21" s="106"/>
      <c r="D21" s="106"/>
      <c r="E21" s="107"/>
      <c r="F21" s="108"/>
      <c r="G21" s="108"/>
      <c r="H21" s="113" t="s">
        <v>21</v>
      </c>
      <c r="I21" s="114" t="s">
        <v>22</v>
      </c>
      <c r="J21" s="115" t="s">
        <v>23</v>
      </c>
    </row>
    <row r="22" spans="1:16" x14ac:dyDescent="0.2">
      <c r="A22" s="110"/>
      <c r="B22" s="110" t="s">
        <v>44</v>
      </c>
      <c r="C22" s="111"/>
      <c r="D22" s="111"/>
      <c r="E22" s="111"/>
      <c r="F22" s="111"/>
      <c r="G22" s="112"/>
      <c r="H22" s="116"/>
      <c r="I22" s="117">
        <v>1</v>
      </c>
      <c r="J22" s="118"/>
    </row>
    <row r="23" spans="1:16" x14ac:dyDescent="0.2">
      <c r="A23" s="110"/>
      <c r="B23" s="110" t="s">
        <v>45</v>
      </c>
      <c r="C23" s="111" t="s">
        <v>46</v>
      </c>
      <c r="D23" s="111"/>
      <c r="E23" s="111"/>
      <c r="F23" s="111"/>
      <c r="G23" s="112"/>
      <c r="H23" s="116"/>
      <c r="I23" s="117">
        <v>1</v>
      </c>
      <c r="J23" s="118">
        <f>'Rekapitulace Objekt SO01'!H19</f>
        <v>0</v>
      </c>
      <c r="O23">
        <f>'Rekapitulace Objekt SO01'!O21</f>
        <v>0</v>
      </c>
      <c r="P23">
        <f>'Rekapitulace Objekt SO01'!P21</f>
        <v>0</v>
      </c>
    </row>
    <row r="24" spans="1:16" ht="25.5" customHeight="1" x14ac:dyDescent="0.25">
      <c r="A24" s="120"/>
      <c r="B24" s="121" t="s">
        <v>47</v>
      </c>
      <c r="C24" s="122"/>
      <c r="D24" s="122"/>
      <c r="E24" s="122"/>
      <c r="F24" s="123"/>
      <c r="G24" s="124"/>
      <c r="H24" s="125"/>
      <c r="I24" s="126"/>
      <c r="J24" s="119">
        <f>SUM(J22:J23)</f>
        <v>0</v>
      </c>
    </row>
    <row r="25" spans="1:16" ht="13.5" thickBot="1" x14ac:dyDescent="0.25">
      <c r="J25" s="109"/>
    </row>
    <row r="26" spans="1:16" x14ac:dyDescent="0.2">
      <c r="A26" s="138"/>
      <c r="B26" s="139" t="s">
        <v>48</v>
      </c>
      <c r="C26" s="140"/>
      <c r="D26" s="140"/>
      <c r="E26" s="140"/>
      <c r="F26" s="140"/>
      <c r="G26" s="141"/>
      <c r="H26" s="140"/>
      <c r="I26" s="142"/>
      <c r="J26" s="143" t="s">
        <v>23</v>
      </c>
    </row>
    <row r="27" spans="1:16" x14ac:dyDescent="0.2">
      <c r="A27" s="133"/>
      <c r="B27" s="128" t="s">
        <v>49</v>
      </c>
      <c r="C27" s="128"/>
      <c r="D27" s="128"/>
      <c r="E27" s="128">
        <v>15</v>
      </c>
      <c r="F27" s="128" t="s">
        <v>50</v>
      </c>
      <c r="G27" s="130"/>
      <c r="H27" s="128"/>
      <c r="I27" s="129"/>
      <c r="J27" s="136">
        <f>SUM(O23:O24)</f>
        <v>0</v>
      </c>
    </row>
    <row r="28" spans="1:16" x14ac:dyDescent="0.2">
      <c r="A28" s="134"/>
      <c r="B28" s="46" t="s">
        <v>51</v>
      </c>
      <c r="C28" s="46"/>
      <c r="D28" s="46"/>
      <c r="E28" s="46">
        <v>15</v>
      </c>
      <c r="F28" s="46" t="s">
        <v>50</v>
      </c>
      <c r="G28" s="131"/>
      <c r="H28" s="46"/>
      <c r="I28" s="127"/>
      <c r="J28" s="137">
        <f>J27*(E28/100)</f>
        <v>0</v>
      </c>
    </row>
    <row r="29" spans="1:16" x14ac:dyDescent="0.2">
      <c r="A29" s="134"/>
      <c r="B29" s="46" t="s">
        <v>49</v>
      </c>
      <c r="C29" s="46"/>
      <c r="D29" s="46"/>
      <c r="E29" s="46">
        <v>21</v>
      </c>
      <c r="F29" s="46" t="s">
        <v>50</v>
      </c>
      <c r="G29" s="131"/>
      <c r="H29" s="46"/>
      <c r="I29" s="127"/>
      <c r="J29" s="137">
        <f>SUM(P23:P24)</f>
        <v>0</v>
      </c>
    </row>
    <row r="30" spans="1:16" ht="13.5" thickBot="1" x14ac:dyDescent="0.25">
      <c r="A30" s="135"/>
      <c r="B30" s="39" t="s">
        <v>51</v>
      </c>
      <c r="C30" s="39"/>
      <c r="D30" s="39"/>
      <c r="E30" s="39">
        <v>21</v>
      </c>
      <c r="F30" s="39" t="s">
        <v>50</v>
      </c>
      <c r="G30" s="132"/>
      <c r="H30" s="46"/>
      <c r="I30" s="127"/>
      <c r="J30" s="137">
        <f>J29*(E30/100)</f>
        <v>0</v>
      </c>
    </row>
    <row r="31" spans="1:16" ht="16.5" thickBot="1" x14ac:dyDescent="0.25">
      <c r="A31" s="144"/>
      <c r="B31" s="145" t="s">
        <v>52</v>
      </c>
      <c r="C31" s="146"/>
      <c r="D31" s="146"/>
      <c r="E31" s="146"/>
      <c r="F31" s="146"/>
      <c r="G31" s="146"/>
      <c r="H31" s="147"/>
      <c r="I31" s="148"/>
      <c r="J31" s="149">
        <f>SUM(J27:J30)</f>
        <v>0</v>
      </c>
    </row>
  </sheetData>
  <sheetProtection algorithmName="SHA-512" hashValue="O8MV88A0mP8kWJwDci7gkqMVMKCUGQjinKzCR3iOgHlmz/3vYMkOrwHvChNYaYOW6fwveVz4SBArLlqPt2Gh4g==" saltValue="Nt1dJ/tMrrjqioY2xQVsrg==" spinCount="100000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">
    <mergeCell ref="B24:E24"/>
  </mergeCells>
  <phoneticPr fontId="0" type="noConversion"/>
  <pageMargins left="0.39370078740157483" right="0.19685039370078741" top="0.39370078740157483" bottom="0.39370078740157483" header="0" footer="0.19685039370078741"/>
  <pageSetup paperSize="9" scale="92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style="35" customWidth="1"/>
  </cols>
  <sheetData>
    <row r="1" spans="1:8" ht="13.5" thickTop="1" x14ac:dyDescent="0.2">
      <c r="A1" s="23" t="s">
        <v>1</v>
      </c>
      <c r="B1" s="28" t="str">
        <f>Stavba!CisloStavby</f>
        <v>14040</v>
      </c>
      <c r="C1" s="31" t="str">
        <f>Stavba!NazevStavby</f>
        <v>Sanace ZŠS Šafaříkova v Litvínově</v>
      </c>
      <c r="D1" s="31"/>
      <c r="E1" s="31"/>
      <c r="F1" s="31"/>
      <c r="G1" s="24"/>
      <c r="H1" s="33"/>
    </row>
    <row r="2" spans="1:8" ht="13.5" thickBot="1" x14ac:dyDescent="0.25">
      <c r="A2" s="25" t="s">
        <v>29</v>
      </c>
      <c r="B2" s="30"/>
      <c r="C2" s="92"/>
      <c r="D2" s="92"/>
      <c r="E2" s="92"/>
      <c r="F2" s="92"/>
      <c r="G2" s="26" t="s">
        <v>15</v>
      </c>
      <c r="H2" s="34" t="s">
        <v>16</v>
      </c>
    </row>
    <row r="3" spans="1:8" ht="13.5" thickTop="1" x14ac:dyDescent="0.2"/>
    <row r="4" spans="1:8" ht="18" x14ac:dyDescent="0.25">
      <c r="A4" s="91" t="s">
        <v>17</v>
      </c>
      <c r="B4" s="91"/>
      <c r="C4" s="91"/>
      <c r="D4" s="91"/>
      <c r="E4" s="91"/>
      <c r="F4" s="91"/>
      <c r="G4" s="91"/>
      <c r="H4" s="91"/>
    </row>
    <row r="6" spans="1:8" ht="15.75" x14ac:dyDescent="0.25">
      <c r="A6" s="32" t="s">
        <v>25</v>
      </c>
      <c r="B6" s="29">
        <f>B2</f>
        <v>0</v>
      </c>
    </row>
    <row r="7" spans="1:8" ht="15.75" x14ac:dyDescent="0.25">
      <c r="B7" s="93">
        <f>C2</f>
        <v>0</v>
      </c>
      <c r="C7" s="94"/>
      <c r="D7" s="94"/>
      <c r="E7" s="94"/>
      <c r="F7" s="94"/>
      <c r="G7" s="94"/>
    </row>
    <row r="9" spans="1:8" s="32" customFormat="1" ht="12.75" customHeight="1" x14ac:dyDescent="0.2">
      <c r="A9" s="32" t="s">
        <v>28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algorithmName="SHA-512" hashValue="eirWUaleqi1pTct+MUjZdxZtC+6itkcnxLFwjLDEoRuqjOwxXBTUh3rELqU2ebSemNGyViQWpA0gWxFNWk+jag==" saltValue="1gjXy1YtfjOeX+MCdscBpg==" spinCount="100000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J50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95" t="s">
        <v>30</v>
      </c>
      <c r="B1" s="95"/>
      <c r="C1" s="96"/>
      <c r="D1" s="95"/>
      <c r="E1" s="95"/>
      <c r="F1" s="95"/>
      <c r="G1" s="95"/>
    </row>
    <row r="2" spans="1:7" ht="13.5" thickTop="1" x14ac:dyDescent="0.2">
      <c r="A2" s="55" t="s">
        <v>31</v>
      </c>
      <c r="B2" s="56"/>
      <c r="C2" s="97"/>
      <c r="D2" s="97"/>
      <c r="E2" s="97"/>
      <c r="F2" s="97"/>
      <c r="G2" s="98"/>
    </row>
    <row r="3" spans="1:7" x14ac:dyDescent="0.2">
      <c r="A3" s="57" t="s">
        <v>32</v>
      </c>
      <c r="B3" s="58"/>
      <c r="C3" s="99"/>
      <c r="D3" s="99"/>
      <c r="E3" s="99"/>
      <c r="F3" s="99"/>
      <c r="G3" s="100"/>
    </row>
    <row r="4" spans="1:7" ht="13.5" thickBot="1" x14ac:dyDescent="0.25">
      <c r="A4" s="59" t="s">
        <v>33</v>
      </c>
      <c r="B4" s="60"/>
      <c r="C4" s="101"/>
      <c r="D4" s="101"/>
      <c r="E4" s="101"/>
      <c r="F4" s="101"/>
      <c r="G4" s="102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34</v>
      </c>
      <c r="B6" s="65" t="s">
        <v>35</v>
      </c>
      <c r="C6" s="66" t="s">
        <v>36</v>
      </c>
      <c r="D6" s="67" t="s">
        <v>37</v>
      </c>
      <c r="E6" s="68" t="s">
        <v>38</v>
      </c>
      <c r="F6" s="69" t="s">
        <v>39</v>
      </c>
      <c r="G6" s="70" t="s">
        <v>40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algorithmName="SHA-512" hashValue="cILCRwj12xUyXpvCc8t7TBCAf2hSgVR2c+gPX86+jvj4bqXvsra4eOLemT4qEYE5XdW99CD3HnYhek0gWJ4KkQ==" saltValue="6ZbJ4MLP+fr84ZNMuypAjA==" spinCount="100000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showGridLines="0" workbookViewId="0">
      <selection activeCell="O1" sqref="O1:P1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9.7109375" customWidth="1"/>
    <col min="15" max="16" width="0" hidden="1" customWidth="1"/>
  </cols>
  <sheetData>
    <row r="1" spans="1:10" ht="13.5" customHeight="1" thickTop="1" x14ac:dyDescent="0.2">
      <c r="A1" s="23" t="s">
        <v>1</v>
      </c>
      <c r="B1" s="28" t="str">
        <f>Stavba!CisloStavby</f>
        <v>14040</v>
      </c>
      <c r="C1" s="31" t="str">
        <f>Stavba!NazevStavby</f>
        <v>Sanace ZŠS Šafaříkova v Litvínově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29</v>
      </c>
      <c r="B2" s="150" t="s">
        <v>45</v>
      </c>
      <c r="C2" s="151" t="s">
        <v>46</v>
      </c>
      <c r="D2" s="92"/>
      <c r="E2" s="92"/>
      <c r="F2" s="92"/>
      <c r="G2" s="26" t="s">
        <v>15</v>
      </c>
      <c r="H2" s="34" t="s">
        <v>16</v>
      </c>
    </row>
    <row r="3" spans="1:10" ht="13.5" customHeight="1" thickTop="1" x14ac:dyDescent="0.2">
      <c r="H3" s="35"/>
    </row>
    <row r="4" spans="1:10" ht="18" customHeight="1" x14ac:dyDescent="0.25">
      <c r="A4" s="91" t="s">
        <v>17</v>
      </c>
      <c r="B4" s="91"/>
      <c r="C4" s="91"/>
      <c r="D4" s="91"/>
      <c r="E4" s="91"/>
      <c r="F4" s="91"/>
      <c r="G4" s="91"/>
      <c r="H4" s="91"/>
    </row>
    <row r="5" spans="1:10" ht="12.75" customHeight="1" x14ac:dyDescent="0.2">
      <c r="H5" s="35"/>
    </row>
    <row r="6" spans="1:10" ht="15.75" customHeight="1" x14ac:dyDescent="0.25">
      <c r="A6" s="32" t="s">
        <v>25</v>
      </c>
      <c r="B6" s="29" t="str">
        <f>B2</f>
        <v>SO01</v>
      </c>
      <c r="H6" s="35"/>
    </row>
    <row r="7" spans="1:10" ht="15.75" customHeight="1" x14ac:dyDescent="0.25">
      <c r="B7" s="93" t="str">
        <f>C2</f>
        <v>Sanace</v>
      </c>
      <c r="C7" s="94"/>
      <c r="D7" s="94"/>
      <c r="E7" s="94"/>
      <c r="F7" s="94"/>
      <c r="G7" s="94"/>
      <c r="H7" s="35"/>
    </row>
    <row r="8" spans="1:10" ht="12.75" customHeight="1" x14ac:dyDescent="0.2">
      <c r="H8" s="35"/>
    </row>
    <row r="9" spans="1:10" ht="12.75" customHeight="1" x14ac:dyDescent="0.2">
      <c r="A9" s="32" t="s">
        <v>28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 t="s">
        <v>53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 x14ac:dyDescent="0.25">
      <c r="A16" s="152" t="s">
        <v>54</v>
      </c>
      <c r="B16" s="153"/>
      <c r="C16" s="153"/>
      <c r="D16" s="153"/>
      <c r="E16" s="153"/>
      <c r="F16" s="153"/>
      <c r="G16" s="153"/>
      <c r="H16" s="154"/>
      <c r="I16" s="32"/>
      <c r="J16" s="32"/>
    </row>
    <row r="17" spans="1:16" ht="12.75" customHeight="1" x14ac:dyDescent="0.2">
      <c r="A17" s="162" t="s">
        <v>55</v>
      </c>
      <c r="B17" s="163"/>
      <c r="C17" s="164"/>
      <c r="D17" s="164"/>
      <c r="E17" s="164"/>
      <c r="F17" s="164"/>
      <c r="G17" s="165"/>
      <c r="H17" s="166" t="s">
        <v>56</v>
      </c>
      <c r="I17" s="32"/>
      <c r="J17" s="32"/>
    </row>
    <row r="18" spans="1:16" ht="12.75" customHeight="1" x14ac:dyDescent="0.2">
      <c r="A18" s="160" t="s">
        <v>42</v>
      </c>
      <c r="B18" s="158" t="s">
        <v>57</v>
      </c>
      <c r="C18" s="157"/>
      <c r="D18" s="157"/>
      <c r="E18" s="157"/>
      <c r="F18" s="157"/>
      <c r="G18" s="159"/>
      <c r="H18" s="161">
        <f>'SO01 14040 Pol'!G773</f>
        <v>0</v>
      </c>
      <c r="I18" s="32"/>
      <c r="J18" s="32"/>
      <c r="O18">
        <f>'SO01 14040 Pol'!AN773</f>
        <v>0</v>
      </c>
      <c r="P18">
        <f>'SO01 14040 Pol'!AO773</f>
        <v>0</v>
      </c>
    </row>
    <row r="19" spans="1:16" ht="12.75" customHeight="1" thickBot="1" x14ac:dyDescent="0.25">
      <c r="A19" s="167"/>
      <c r="B19" s="168" t="s">
        <v>58</v>
      </c>
      <c r="C19" s="169"/>
      <c r="D19" s="170" t="str">
        <f>B2</f>
        <v>SO01</v>
      </c>
      <c r="E19" s="169"/>
      <c r="F19" s="169"/>
      <c r="G19" s="171"/>
      <c r="H19" s="172">
        <f>SUM(H18:H18)</f>
        <v>0</v>
      </c>
      <c r="I19" s="32"/>
      <c r="J19" s="32"/>
    </row>
    <row r="20" spans="1:16" ht="12.75" customHeight="1" thickBot="1" x14ac:dyDescent="0.25">
      <c r="A20" s="32"/>
      <c r="B20" s="32"/>
      <c r="C20" s="32"/>
      <c r="D20" s="32"/>
      <c r="E20" s="32"/>
      <c r="F20" s="32"/>
      <c r="G20" s="32"/>
      <c r="H20" s="173"/>
      <c r="I20" s="32"/>
      <c r="J20" s="32"/>
    </row>
    <row r="21" spans="1:16" ht="12.75" customHeight="1" x14ac:dyDescent="0.2">
      <c r="A21" s="183"/>
      <c r="B21" s="184"/>
      <c r="C21" s="184"/>
      <c r="D21" s="184"/>
      <c r="E21" s="185"/>
      <c r="F21" s="184"/>
      <c r="G21" s="184"/>
      <c r="H21" s="186" t="s">
        <v>48</v>
      </c>
      <c r="I21" s="32"/>
      <c r="J21" s="32"/>
      <c r="O21" s="35">
        <f>H22</f>
        <v>0</v>
      </c>
      <c r="P21" s="35">
        <f>H24</f>
        <v>0</v>
      </c>
    </row>
    <row r="22" spans="1:16" ht="12.75" customHeight="1" x14ac:dyDescent="0.2">
      <c r="A22" s="178" t="s">
        <v>49</v>
      </c>
      <c r="B22" s="174"/>
      <c r="C22" s="174"/>
      <c r="D22" s="174">
        <v>15</v>
      </c>
      <c r="E22" s="175" t="s">
        <v>50</v>
      </c>
      <c r="F22" s="174"/>
      <c r="G22" s="174"/>
      <c r="H22" s="181">
        <f>SUM(O17:O18)</f>
        <v>0</v>
      </c>
      <c r="I22" s="32"/>
      <c r="J22" s="32"/>
    </row>
    <row r="23" spans="1:16" ht="12.75" customHeight="1" x14ac:dyDescent="0.2">
      <c r="A23" s="179" t="s">
        <v>51</v>
      </c>
      <c r="B23" s="155"/>
      <c r="C23" s="155"/>
      <c r="D23" s="155">
        <v>15</v>
      </c>
      <c r="E23" s="176" t="s">
        <v>50</v>
      </c>
      <c r="F23" s="155"/>
      <c r="G23" s="155"/>
      <c r="H23" s="182">
        <f>H22*(D23/100)</f>
        <v>0</v>
      </c>
      <c r="I23" s="32"/>
      <c r="J23" s="32"/>
    </row>
    <row r="24" spans="1:16" ht="12.75" customHeight="1" x14ac:dyDescent="0.2">
      <c r="A24" s="179" t="s">
        <v>49</v>
      </c>
      <c r="B24" s="155"/>
      <c r="C24" s="155"/>
      <c r="D24" s="155">
        <v>21</v>
      </c>
      <c r="E24" s="176" t="s">
        <v>50</v>
      </c>
      <c r="F24" s="155"/>
      <c r="G24" s="155"/>
      <c r="H24" s="182">
        <f>SUM(P17:P18)</f>
        <v>0</v>
      </c>
      <c r="I24" s="32"/>
      <c r="J24" s="32"/>
    </row>
    <row r="25" spans="1:16" ht="12.75" customHeight="1" thickBot="1" x14ac:dyDescent="0.25">
      <c r="A25" s="180" t="s">
        <v>51</v>
      </c>
      <c r="B25" s="156"/>
      <c r="C25" s="156"/>
      <c r="D25" s="156">
        <v>21</v>
      </c>
      <c r="E25" s="177" t="s">
        <v>50</v>
      </c>
      <c r="F25" s="155"/>
      <c r="G25" s="155"/>
      <c r="H25" s="182">
        <f>H24*(D25/100)</f>
        <v>0</v>
      </c>
      <c r="I25" s="32"/>
      <c r="J25" s="32"/>
    </row>
    <row r="26" spans="1:16" ht="12.75" customHeight="1" thickBot="1" x14ac:dyDescent="0.25">
      <c r="A26" s="187" t="s">
        <v>59</v>
      </c>
      <c r="B26" s="188"/>
      <c r="C26" s="188"/>
      <c r="D26" s="188"/>
      <c r="E26" s="188"/>
      <c r="F26" s="189"/>
      <c r="G26" s="190"/>
      <c r="H26" s="191">
        <f>SUM(H22:H25)</f>
        <v>0</v>
      </c>
      <c r="I26" s="32"/>
      <c r="J26" s="32"/>
    </row>
    <row r="27" spans="1:16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16" ht="12.75" customHeight="1" x14ac:dyDescent="0.2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16" ht="12.75" customHeight="1" x14ac:dyDescent="0.2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16" ht="12.75" customHeight="1" x14ac:dyDescent="0.2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16" ht="12.75" customHeight="1" x14ac:dyDescent="0.2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16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algorithmName="SHA-512" hashValue="oHPp+R3HKQY77uDZyUBdAb3KjlAq/qmClNWevQzqSA1Gs+xlT4cLPkJnC4EMXBEwr8PhRsiEPiC3tq5Woa/XLw==" saltValue="UFNahX7tPbOJhlCO5kOT9A==" spinCount="100000" sheet="1"/>
  <mergeCells count="3">
    <mergeCell ref="C2:F2"/>
    <mergeCell ref="A4:H4"/>
    <mergeCell ref="B7:G7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773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6" max="41" width="0" hidden="1" customWidth="1"/>
    <col min="52" max="52" width="112.5703125" customWidth="1"/>
    <col min="53" max="53" width="98.85546875" customWidth="1"/>
  </cols>
  <sheetData>
    <row r="1" spans="1:60" ht="16.5" thickBot="1" x14ac:dyDescent="0.25">
      <c r="A1" s="95" t="s">
        <v>60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 x14ac:dyDescent="0.2">
      <c r="A2" s="55" t="s">
        <v>31</v>
      </c>
      <c r="B2" s="56" t="s">
        <v>42</v>
      </c>
      <c r="C2" s="204" t="s">
        <v>43</v>
      </c>
      <c r="D2" s="97"/>
      <c r="E2" s="97"/>
      <c r="F2" s="97"/>
      <c r="G2" s="98"/>
      <c r="H2" s="54"/>
      <c r="I2" s="54"/>
      <c r="J2" s="54"/>
    </row>
    <row r="3" spans="1:60" x14ac:dyDescent="0.2">
      <c r="A3" s="57" t="s">
        <v>32</v>
      </c>
      <c r="B3" s="58" t="s">
        <v>45</v>
      </c>
      <c r="C3" s="205" t="s">
        <v>46</v>
      </c>
      <c r="D3" s="99"/>
      <c r="E3" s="99"/>
      <c r="F3" s="99"/>
      <c r="G3" s="100"/>
      <c r="H3" s="54"/>
      <c r="I3" s="54"/>
      <c r="J3" s="54"/>
    </row>
    <row r="4" spans="1:60" ht="13.5" thickBot="1" x14ac:dyDescent="0.25">
      <c r="A4" s="192" t="s">
        <v>33</v>
      </c>
      <c r="B4" s="193" t="s">
        <v>42</v>
      </c>
      <c r="C4" s="206" t="s">
        <v>57</v>
      </c>
      <c r="D4" s="194"/>
      <c r="E4" s="194"/>
      <c r="F4" s="194"/>
      <c r="G4" s="195"/>
      <c r="H4" s="54"/>
      <c r="I4" s="54"/>
      <c r="J4" s="54"/>
    </row>
    <row r="5" spans="1:60" ht="14.25" thickTop="1" thickBot="1" x14ac:dyDescent="0.25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39.75" thickTop="1" thickBot="1" x14ac:dyDescent="0.25">
      <c r="A6" s="196" t="s">
        <v>34</v>
      </c>
      <c r="B6" s="199" t="s">
        <v>35</v>
      </c>
      <c r="C6" s="200" t="s">
        <v>36</v>
      </c>
      <c r="D6" s="197" t="s">
        <v>37</v>
      </c>
      <c r="E6" s="198" t="s">
        <v>38</v>
      </c>
      <c r="F6" s="201" t="s">
        <v>39</v>
      </c>
      <c r="G6" s="251" t="s">
        <v>40</v>
      </c>
      <c r="H6" s="252" t="s">
        <v>51</v>
      </c>
      <c r="I6" s="252" t="s">
        <v>61</v>
      </c>
      <c r="J6" s="252" t="s">
        <v>62</v>
      </c>
      <c r="K6" s="253" t="s">
        <v>63</v>
      </c>
      <c r="L6" s="253" t="s">
        <v>64</v>
      </c>
      <c r="M6" s="253" t="s">
        <v>65</v>
      </c>
      <c r="N6" s="253" t="s">
        <v>66</v>
      </c>
      <c r="O6" s="209" t="s">
        <v>67</v>
      </c>
    </row>
    <row r="7" spans="1:60" x14ac:dyDescent="0.2">
      <c r="A7" s="254"/>
      <c r="B7" s="255" t="s">
        <v>68</v>
      </c>
      <c r="C7" s="256" t="s">
        <v>69</v>
      </c>
      <c r="D7" s="256"/>
      <c r="E7" s="257"/>
      <c r="F7" s="258"/>
      <c r="G7" s="258"/>
      <c r="H7" s="259"/>
      <c r="I7" s="259"/>
      <c r="J7" s="259"/>
      <c r="K7" s="259"/>
      <c r="L7" s="259"/>
      <c r="M7" s="259"/>
      <c r="N7" s="260"/>
      <c r="O7" s="261"/>
    </row>
    <row r="8" spans="1:60" x14ac:dyDescent="0.2">
      <c r="A8" s="244" t="s">
        <v>70</v>
      </c>
      <c r="B8" s="210" t="s">
        <v>71</v>
      </c>
      <c r="C8" s="275" t="s">
        <v>72</v>
      </c>
      <c r="D8" s="212"/>
      <c r="E8" s="219"/>
      <c r="F8" s="226">
        <f>SUM(G9:G101)</f>
        <v>0</v>
      </c>
      <c r="G8" s="227"/>
      <c r="H8" s="228"/>
      <c r="I8" s="228">
        <f>SUM(I9:I101)</f>
        <v>0</v>
      </c>
      <c r="J8" s="228"/>
      <c r="K8" s="228">
        <f>SUM(K9:K101)</f>
        <v>37.559600000000003</v>
      </c>
      <c r="L8" s="228"/>
      <c r="M8" s="228">
        <f>SUM(M9:M101)</f>
        <v>26.149000000000001</v>
      </c>
      <c r="N8" s="229"/>
      <c r="O8" s="249"/>
    </row>
    <row r="9" spans="1:60" outlineLevel="1" x14ac:dyDescent="0.2">
      <c r="A9" s="245"/>
      <c r="B9" s="207" t="s">
        <v>73</v>
      </c>
      <c r="C9" s="276"/>
      <c r="D9" s="213"/>
      <c r="E9" s="220"/>
      <c r="F9" s="230"/>
      <c r="G9" s="231"/>
      <c r="H9" s="232"/>
      <c r="I9" s="232"/>
      <c r="J9" s="232"/>
      <c r="K9" s="232">
        <v>1</v>
      </c>
      <c r="L9" s="232"/>
      <c r="M9" s="232"/>
      <c r="N9" s="233"/>
      <c r="O9" s="250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</row>
    <row r="10" spans="1:60" outlineLevel="1" x14ac:dyDescent="0.2">
      <c r="A10" s="245"/>
      <c r="B10" s="208" t="s">
        <v>74</v>
      </c>
      <c r="C10" s="277"/>
      <c r="D10" s="246"/>
      <c r="E10" s="247"/>
      <c r="F10" s="248"/>
      <c r="G10" s="234"/>
      <c r="H10" s="232"/>
      <c r="I10" s="232"/>
      <c r="J10" s="232"/>
      <c r="K10" s="232"/>
      <c r="L10" s="232"/>
      <c r="M10" s="232"/>
      <c r="N10" s="233"/>
      <c r="O10" s="250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3" t="str">
        <f>B10</f>
        <v>Sejmutí drnu tl. do 10 cm s nařezáním, vyrýpnutím, zvednutím, přemístěním a složením na vzdálenost do 50 m nebo s naložením na dopravní prostředek</v>
      </c>
      <c r="BA10" s="202"/>
      <c r="BB10" s="202"/>
      <c r="BC10" s="202"/>
      <c r="BD10" s="202"/>
      <c r="BE10" s="202"/>
      <c r="BF10" s="202"/>
      <c r="BG10" s="202"/>
      <c r="BH10" s="202"/>
    </row>
    <row r="11" spans="1:60" outlineLevel="1" x14ac:dyDescent="0.2">
      <c r="A11" s="245">
        <v>1</v>
      </c>
      <c r="B11" s="211" t="s">
        <v>75</v>
      </c>
      <c r="C11" s="278" t="s">
        <v>76</v>
      </c>
      <c r="D11" s="214" t="s">
        <v>77</v>
      </c>
      <c r="E11" s="221">
        <v>177</v>
      </c>
      <c r="F11" s="235"/>
      <c r="G11" s="232">
        <f>E11*F11</f>
        <v>0</v>
      </c>
      <c r="H11" s="232">
        <v>21</v>
      </c>
      <c r="I11" s="232">
        <f>G11*(1+H11/100)</f>
        <v>0</v>
      </c>
      <c r="J11" s="232">
        <v>0</v>
      </c>
      <c r="K11" s="232">
        <f>E11*J11</f>
        <v>0</v>
      </c>
      <c r="L11" s="232">
        <v>0</v>
      </c>
      <c r="M11" s="232">
        <f>E11*L11</f>
        <v>0</v>
      </c>
      <c r="N11" s="233" t="s">
        <v>78</v>
      </c>
      <c r="O11" s="250" t="s">
        <v>79</v>
      </c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>
        <v>21</v>
      </c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</row>
    <row r="12" spans="1:60" outlineLevel="1" x14ac:dyDescent="0.2">
      <c r="A12" s="245"/>
      <c r="B12" s="211"/>
      <c r="C12" s="279" t="s">
        <v>80</v>
      </c>
      <c r="D12" s="215"/>
      <c r="E12" s="222">
        <v>177</v>
      </c>
      <c r="F12" s="232"/>
      <c r="G12" s="232"/>
      <c r="H12" s="232"/>
      <c r="I12" s="232"/>
      <c r="J12" s="232"/>
      <c r="K12" s="232"/>
      <c r="L12" s="232"/>
      <c r="M12" s="232"/>
      <c r="N12" s="233"/>
      <c r="O12" s="250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</row>
    <row r="13" spans="1:60" outlineLevel="1" x14ac:dyDescent="0.2">
      <c r="A13" s="245"/>
      <c r="B13" s="211"/>
      <c r="C13" s="280"/>
      <c r="D13" s="216"/>
      <c r="E13" s="223"/>
      <c r="F13" s="236"/>
      <c r="G13" s="237"/>
      <c r="H13" s="232"/>
      <c r="I13" s="232"/>
      <c r="J13" s="232"/>
      <c r="K13" s="232"/>
      <c r="L13" s="232"/>
      <c r="M13" s="232"/>
      <c r="N13" s="233"/>
      <c r="O13" s="250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</row>
    <row r="14" spans="1:60" outlineLevel="1" x14ac:dyDescent="0.2">
      <c r="A14" s="245">
        <v>2</v>
      </c>
      <c r="B14" s="211" t="s">
        <v>75</v>
      </c>
      <c r="C14" s="278" t="s">
        <v>76</v>
      </c>
      <c r="D14" s="214" t="s">
        <v>77</v>
      </c>
      <c r="E14" s="221">
        <v>354</v>
      </c>
      <c r="F14" s="235"/>
      <c r="G14" s="232">
        <f>E14*F14</f>
        <v>0</v>
      </c>
      <c r="H14" s="232">
        <v>21</v>
      </c>
      <c r="I14" s="232">
        <f>G14*(1+H14/100)</f>
        <v>0</v>
      </c>
      <c r="J14" s="232">
        <v>0</v>
      </c>
      <c r="K14" s="232">
        <f>E14*J14</f>
        <v>0</v>
      </c>
      <c r="L14" s="232">
        <v>0</v>
      </c>
      <c r="M14" s="232">
        <f>E14*L14</f>
        <v>0</v>
      </c>
      <c r="N14" s="233" t="s">
        <v>78</v>
      </c>
      <c r="O14" s="250" t="s">
        <v>79</v>
      </c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>
        <v>21</v>
      </c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</row>
    <row r="15" spans="1:60" outlineLevel="1" x14ac:dyDescent="0.2">
      <c r="A15" s="245"/>
      <c r="B15" s="211"/>
      <c r="C15" s="279" t="s">
        <v>81</v>
      </c>
      <c r="D15" s="215"/>
      <c r="E15" s="222">
        <v>354</v>
      </c>
      <c r="F15" s="232"/>
      <c r="G15" s="232"/>
      <c r="H15" s="232"/>
      <c r="I15" s="232"/>
      <c r="J15" s="232"/>
      <c r="K15" s="232"/>
      <c r="L15" s="232"/>
      <c r="M15" s="232"/>
      <c r="N15" s="233"/>
      <c r="O15" s="250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</row>
    <row r="16" spans="1:60" outlineLevel="1" x14ac:dyDescent="0.2">
      <c r="A16" s="245"/>
      <c r="B16" s="211"/>
      <c r="C16" s="280"/>
      <c r="D16" s="216"/>
      <c r="E16" s="223"/>
      <c r="F16" s="236"/>
      <c r="G16" s="237"/>
      <c r="H16" s="232"/>
      <c r="I16" s="232"/>
      <c r="J16" s="232"/>
      <c r="K16" s="232"/>
      <c r="L16" s="232"/>
      <c r="M16" s="232"/>
      <c r="N16" s="233"/>
      <c r="O16" s="250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</row>
    <row r="17" spans="1:60" outlineLevel="1" x14ac:dyDescent="0.2">
      <c r="A17" s="245"/>
      <c r="B17" s="208" t="s">
        <v>82</v>
      </c>
      <c r="C17" s="277"/>
      <c r="D17" s="246"/>
      <c r="E17" s="247"/>
      <c r="F17" s="248"/>
      <c r="G17" s="234"/>
      <c r="H17" s="232"/>
      <c r="I17" s="232"/>
      <c r="J17" s="232"/>
      <c r="K17" s="232">
        <v>1</v>
      </c>
      <c r="L17" s="232"/>
      <c r="M17" s="232"/>
      <c r="N17" s="233"/>
      <c r="O17" s="250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</row>
    <row r="18" spans="1:60" outlineLevel="1" x14ac:dyDescent="0.2">
      <c r="A18" s="245"/>
      <c r="B18" s="208" t="s">
        <v>83</v>
      </c>
      <c r="C18" s="277"/>
      <c r="D18" s="246"/>
      <c r="E18" s="247"/>
      <c r="F18" s="248"/>
      <c r="G18" s="234"/>
      <c r="H18" s="232"/>
      <c r="I18" s="232"/>
      <c r="J18" s="232"/>
      <c r="K18" s="232"/>
      <c r="L18" s="232"/>
      <c r="M18" s="232"/>
      <c r="N18" s="233"/>
      <c r="O18" s="250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</row>
    <row r="19" spans="1:60" outlineLevel="1" x14ac:dyDescent="0.2">
      <c r="A19" s="245"/>
      <c r="B19" s="208" t="s">
        <v>84</v>
      </c>
      <c r="C19" s="277"/>
      <c r="D19" s="246"/>
      <c r="E19" s="247"/>
      <c r="F19" s="248"/>
      <c r="G19" s="234"/>
      <c r="H19" s="232"/>
      <c r="I19" s="232"/>
      <c r="J19" s="232"/>
      <c r="K19" s="232">
        <v>2</v>
      </c>
      <c r="L19" s="232"/>
      <c r="M19" s="232"/>
      <c r="N19" s="233"/>
      <c r="O19" s="250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</row>
    <row r="20" spans="1:60" outlineLevel="1" x14ac:dyDescent="0.2">
      <c r="A20" s="245">
        <v>3</v>
      </c>
      <c r="B20" s="211" t="s">
        <v>85</v>
      </c>
      <c r="C20" s="278" t="s">
        <v>86</v>
      </c>
      <c r="D20" s="214" t="s">
        <v>77</v>
      </c>
      <c r="E20" s="221">
        <v>16.5</v>
      </c>
      <c r="F20" s="235"/>
      <c r="G20" s="232">
        <f>E20*F20</f>
        <v>0</v>
      </c>
      <c r="H20" s="232">
        <v>21</v>
      </c>
      <c r="I20" s="232">
        <f>G20*(1+H20/100)</f>
        <v>0</v>
      </c>
      <c r="J20" s="232">
        <v>0</v>
      </c>
      <c r="K20" s="232">
        <f>E20*J20</f>
        <v>0</v>
      </c>
      <c r="L20" s="232">
        <v>0.13800000000000001</v>
      </c>
      <c r="M20" s="232">
        <f>E20*L20</f>
        <v>2.2770000000000001</v>
      </c>
      <c r="N20" s="233" t="s">
        <v>87</v>
      </c>
      <c r="O20" s="250" t="s">
        <v>79</v>
      </c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>
        <v>21</v>
      </c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</row>
    <row r="21" spans="1:60" outlineLevel="1" x14ac:dyDescent="0.2">
      <c r="A21" s="245"/>
      <c r="B21" s="211"/>
      <c r="C21" s="279" t="s">
        <v>88</v>
      </c>
      <c r="D21" s="215"/>
      <c r="E21" s="222">
        <v>16.5</v>
      </c>
      <c r="F21" s="232"/>
      <c r="G21" s="232"/>
      <c r="H21" s="232"/>
      <c r="I21" s="232"/>
      <c r="J21" s="232"/>
      <c r="K21" s="232"/>
      <c r="L21" s="232"/>
      <c r="M21" s="232"/>
      <c r="N21" s="233"/>
      <c r="O21" s="250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</row>
    <row r="22" spans="1:60" outlineLevel="1" x14ac:dyDescent="0.2">
      <c r="A22" s="245"/>
      <c r="B22" s="211"/>
      <c r="C22" s="280"/>
      <c r="D22" s="216"/>
      <c r="E22" s="223"/>
      <c r="F22" s="236"/>
      <c r="G22" s="237"/>
      <c r="H22" s="232"/>
      <c r="I22" s="232"/>
      <c r="J22" s="232"/>
      <c r="K22" s="232"/>
      <c r="L22" s="232"/>
      <c r="M22" s="232"/>
      <c r="N22" s="233"/>
      <c r="O22" s="250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</row>
    <row r="23" spans="1:60" outlineLevel="1" x14ac:dyDescent="0.2">
      <c r="A23" s="245"/>
      <c r="B23" s="208" t="s">
        <v>89</v>
      </c>
      <c r="C23" s="277"/>
      <c r="D23" s="246"/>
      <c r="E23" s="247"/>
      <c r="F23" s="248"/>
      <c r="G23" s="234"/>
      <c r="H23" s="232"/>
      <c r="I23" s="232"/>
      <c r="J23" s="232"/>
      <c r="K23" s="232">
        <v>2</v>
      </c>
      <c r="L23" s="232"/>
      <c r="M23" s="232"/>
      <c r="N23" s="233"/>
      <c r="O23" s="250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</row>
    <row r="24" spans="1:60" outlineLevel="1" x14ac:dyDescent="0.2">
      <c r="A24" s="245">
        <v>4</v>
      </c>
      <c r="B24" s="211" t="s">
        <v>90</v>
      </c>
      <c r="C24" s="278" t="s">
        <v>91</v>
      </c>
      <c r="D24" s="214" t="s">
        <v>77</v>
      </c>
      <c r="E24" s="221">
        <v>42</v>
      </c>
      <c r="F24" s="235"/>
      <c r="G24" s="232">
        <f>E24*F24</f>
        <v>0</v>
      </c>
      <c r="H24" s="232">
        <v>21</v>
      </c>
      <c r="I24" s="232">
        <f>G24*(1+H24/100)</f>
        <v>0</v>
      </c>
      <c r="J24" s="232">
        <v>0</v>
      </c>
      <c r="K24" s="232">
        <f>E24*J24</f>
        <v>0</v>
      </c>
      <c r="L24" s="232">
        <v>0.22500000000000001</v>
      </c>
      <c r="M24" s="232">
        <f>E24*L24</f>
        <v>9.4500000000000011</v>
      </c>
      <c r="N24" s="233" t="s">
        <v>87</v>
      </c>
      <c r="O24" s="250" t="s">
        <v>79</v>
      </c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>
        <v>21</v>
      </c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</row>
    <row r="25" spans="1:60" outlineLevel="1" x14ac:dyDescent="0.2">
      <c r="A25" s="245"/>
      <c r="B25" s="211"/>
      <c r="C25" s="279" t="s">
        <v>92</v>
      </c>
      <c r="D25" s="215"/>
      <c r="E25" s="222">
        <v>42</v>
      </c>
      <c r="F25" s="232"/>
      <c r="G25" s="232"/>
      <c r="H25" s="232"/>
      <c r="I25" s="232"/>
      <c r="J25" s="232"/>
      <c r="K25" s="232"/>
      <c r="L25" s="232"/>
      <c r="M25" s="232"/>
      <c r="N25" s="233"/>
      <c r="O25" s="250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</row>
    <row r="26" spans="1:60" outlineLevel="1" x14ac:dyDescent="0.2">
      <c r="A26" s="245"/>
      <c r="B26" s="211"/>
      <c r="C26" s="280"/>
      <c r="D26" s="216"/>
      <c r="E26" s="223"/>
      <c r="F26" s="236"/>
      <c r="G26" s="237"/>
      <c r="H26" s="232"/>
      <c r="I26" s="232"/>
      <c r="J26" s="232"/>
      <c r="K26" s="232"/>
      <c r="L26" s="232"/>
      <c r="M26" s="232"/>
      <c r="N26" s="233"/>
      <c r="O26" s="250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</row>
    <row r="27" spans="1:60" outlineLevel="1" x14ac:dyDescent="0.2">
      <c r="A27" s="245"/>
      <c r="B27" s="208" t="s">
        <v>93</v>
      </c>
      <c r="C27" s="277"/>
      <c r="D27" s="246"/>
      <c r="E27" s="247"/>
      <c r="F27" s="248"/>
      <c r="G27" s="234"/>
      <c r="H27" s="232"/>
      <c r="I27" s="232"/>
      <c r="J27" s="232"/>
      <c r="K27" s="232">
        <v>1</v>
      </c>
      <c r="L27" s="232"/>
      <c r="M27" s="232"/>
      <c r="N27" s="233"/>
      <c r="O27" s="250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</row>
    <row r="28" spans="1:60" outlineLevel="1" x14ac:dyDescent="0.2">
      <c r="A28" s="245">
        <v>5</v>
      </c>
      <c r="B28" s="211" t="s">
        <v>94</v>
      </c>
      <c r="C28" s="278" t="s">
        <v>95</v>
      </c>
      <c r="D28" s="214" t="s">
        <v>77</v>
      </c>
      <c r="E28" s="221">
        <v>31.2</v>
      </c>
      <c r="F28" s="235"/>
      <c r="G28" s="232">
        <f>E28*F28</f>
        <v>0</v>
      </c>
      <c r="H28" s="232">
        <v>21</v>
      </c>
      <c r="I28" s="232">
        <f>G28*(1+H28/100)</f>
        <v>0</v>
      </c>
      <c r="J28" s="232">
        <v>0</v>
      </c>
      <c r="K28" s="232">
        <f>E28*J28</f>
        <v>0</v>
      </c>
      <c r="L28" s="232">
        <v>0.16</v>
      </c>
      <c r="M28" s="232">
        <f>E28*L28</f>
        <v>4.992</v>
      </c>
      <c r="N28" s="233" t="s">
        <v>87</v>
      </c>
      <c r="O28" s="250" t="s">
        <v>79</v>
      </c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>
        <v>21</v>
      </c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</row>
    <row r="29" spans="1:60" outlineLevel="1" x14ac:dyDescent="0.2">
      <c r="A29" s="245"/>
      <c r="B29" s="211"/>
      <c r="C29" s="279" t="s">
        <v>96</v>
      </c>
      <c r="D29" s="215"/>
      <c r="E29" s="222">
        <v>28.5</v>
      </c>
      <c r="F29" s="232"/>
      <c r="G29" s="232"/>
      <c r="H29" s="232"/>
      <c r="I29" s="232"/>
      <c r="J29" s="232"/>
      <c r="K29" s="232"/>
      <c r="L29" s="232"/>
      <c r="M29" s="232"/>
      <c r="N29" s="233"/>
      <c r="O29" s="250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</row>
    <row r="30" spans="1:60" outlineLevel="1" x14ac:dyDescent="0.2">
      <c r="A30" s="245"/>
      <c r="B30" s="211"/>
      <c r="C30" s="279" t="s">
        <v>97</v>
      </c>
      <c r="D30" s="215"/>
      <c r="E30" s="222">
        <v>2.7</v>
      </c>
      <c r="F30" s="232"/>
      <c r="G30" s="232"/>
      <c r="H30" s="232"/>
      <c r="I30" s="232"/>
      <c r="J30" s="232"/>
      <c r="K30" s="232"/>
      <c r="L30" s="232"/>
      <c r="M30" s="232"/>
      <c r="N30" s="233"/>
      <c r="O30" s="250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</row>
    <row r="31" spans="1:60" outlineLevel="1" x14ac:dyDescent="0.2">
      <c r="A31" s="245"/>
      <c r="B31" s="211"/>
      <c r="C31" s="280"/>
      <c r="D31" s="216"/>
      <c r="E31" s="223"/>
      <c r="F31" s="236"/>
      <c r="G31" s="237"/>
      <c r="H31" s="232"/>
      <c r="I31" s="232"/>
      <c r="J31" s="232"/>
      <c r="K31" s="232"/>
      <c r="L31" s="232"/>
      <c r="M31" s="232"/>
      <c r="N31" s="233"/>
      <c r="O31" s="250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</row>
    <row r="32" spans="1:60" outlineLevel="1" x14ac:dyDescent="0.2">
      <c r="A32" s="245"/>
      <c r="B32" s="208" t="s">
        <v>98</v>
      </c>
      <c r="C32" s="277"/>
      <c r="D32" s="246"/>
      <c r="E32" s="247"/>
      <c r="F32" s="248"/>
      <c r="G32" s="234"/>
      <c r="H32" s="232"/>
      <c r="I32" s="232"/>
      <c r="J32" s="232"/>
      <c r="K32" s="232">
        <v>1</v>
      </c>
      <c r="L32" s="232"/>
      <c r="M32" s="232"/>
      <c r="N32" s="233"/>
      <c r="O32" s="250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</row>
    <row r="33" spans="1:60" outlineLevel="1" x14ac:dyDescent="0.2">
      <c r="A33" s="245"/>
      <c r="B33" s="208" t="s">
        <v>99</v>
      </c>
      <c r="C33" s="277"/>
      <c r="D33" s="246"/>
      <c r="E33" s="247"/>
      <c r="F33" s="248"/>
      <c r="G33" s="234"/>
      <c r="H33" s="232"/>
      <c r="I33" s="232"/>
      <c r="J33" s="232"/>
      <c r="K33" s="232"/>
      <c r="L33" s="232"/>
      <c r="M33" s="232"/>
      <c r="N33" s="233"/>
      <c r="O33" s="250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</row>
    <row r="34" spans="1:60" outlineLevel="1" x14ac:dyDescent="0.2">
      <c r="A34" s="245">
        <v>6</v>
      </c>
      <c r="B34" s="211" t="s">
        <v>100</v>
      </c>
      <c r="C34" s="278" t="s">
        <v>101</v>
      </c>
      <c r="D34" s="214" t="s">
        <v>102</v>
      </c>
      <c r="E34" s="221">
        <v>41</v>
      </c>
      <c r="F34" s="235"/>
      <c r="G34" s="232">
        <f>E34*F34</f>
        <v>0</v>
      </c>
      <c r="H34" s="232">
        <v>21</v>
      </c>
      <c r="I34" s="232">
        <f>G34*(1+H34/100)</f>
        <v>0</v>
      </c>
      <c r="J34" s="232">
        <v>0</v>
      </c>
      <c r="K34" s="232">
        <f>E34*J34</f>
        <v>0</v>
      </c>
      <c r="L34" s="232">
        <v>0.23</v>
      </c>
      <c r="M34" s="232">
        <f>E34*L34</f>
        <v>9.43</v>
      </c>
      <c r="N34" s="233" t="s">
        <v>87</v>
      </c>
      <c r="O34" s="250" t="s">
        <v>79</v>
      </c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>
        <v>21</v>
      </c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</row>
    <row r="35" spans="1:60" outlineLevel="1" x14ac:dyDescent="0.2">
      <c r="A35" s="245"/>
      <c r="B35" s="211"/>
      <c r="C35" s="279" t="s">
        <v>103</v>
      </c>
      <c r="D35" s="215"/>
      <c r="E35" s="222">
        <v>41</v>
      </c>
      <c r="F35" s="232"/>
      <c r="G35" s="232"/>
      <c r="H35" s="232"/>
      <c r="I35" s="232"/>
      <c r="J35" s="232"/>
      <c r="K35" s="232"/>
      <c r="L35" s="232"/>
      <c r="M35" s="232"/>
      <c r="N35" s="233"/>
      <c r="O35" s="250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</row>
    <row r="36" spans="1:60" outlineLevel="1" x14ac:dyDescent="0.2">
      <c r="A36" s="245"/>
      <c r="B36" s="211"/>
      <c r="C36" s="280"/>
      <c r="D36" s="216"/>
      <c r="E36" s="223"/>
      <c r="F36" s="236"/>
      <c r="G36" s="237"/>
      <c r="H36" s="232"/>
      <c r="I36" s="232"/>
      <c r="J36" s="232"/>
      <c r="K36" s="232"/>
      <c r="L36" s="232"/>
      <c r="M36" s="232"/>
      <c r="N36" s="233"/>
      <c r="O36" s="250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</row>
    <row r="37" spans="1:60" outlineLevel="1" x14ac:dyDescent="0.2">
      <c r="A37" s="245"/>
      <c r="B37" s="208" t="s">
        <v>104</v>
      </c>
      <c r="C37" s="277"/>
      <c r="D37" s="246"/>
      <c r="E37" s="247"/>
      <c r="F37" s="248"/>
      <c r="G37" s="234"/>
      <c r="H37" s="232"/>
      <c r="I37" s="232"/>
      <c r="J37" s="232"/>
      <c r="K37" s="232">
        <v>1</v>
      </c>
      <c r="L37" s="232"/>
      <c r="M37" s="232"/>
      <c r="N37" s="233"/>
      <c r="O37" s="250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</row>
    <row r="38" spans="1:60" outlineLevel="1" x14ac:dyDescent="0.2">
      <c r="A38" s="245"/>
      <c r="B38" s="208" t="s">
        <v>105</v>
      </c>
      <c r="C38" s="277"/>
      <c r="D38" s="246"/>
      <c r="E38" s="247"/>
      <c r="F38" s="248"/>
      <c r="G38" s="234"/>
      <c r="H38" s="232"/>
      <c r="I38" s="232"/>
      <c r="J38" s="232"/>
      <c r="K38" s="232"/>
      <c r="L38" s="232"/>
      <c r="M38" s="232"/>
      <c r="N38" s="233"/>
      <c r="O38" s="250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</row>
    <row r="39" spans="1:60" outlineLevel="1" x14ac:dyDescent="0.2">
      <c r="A39" s="245"/>
      <c r="B39" s="208" t="s">
        <v>106</v>
      </c>
      <c r="C39" s="277"/>
      <c r="D39" s="246"/>
      <c r="E39" s="247"/>
      <c r="F39" s="248"/>
      <c r="G39" s="234"/>
      <c r="H39" s="232"/>
      <c r="I39" s="232"/>
      <c r="J39" s="232"/>
      <c r="K39" s="232">
        <v>2</v>
      </c>
      <c r="L39" s="232"/>
      <c r="M39" s="232"/>
      <c r="N39" s="233"/>
      <c r="O39" s="250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</row>
    <row r="40" spans="1:60" outlineLevel="1" x14ac:dyDescent="0.2">
      <c r="A40" s="245">
        <v>7</v>
      </c>
      <c r="B40" s="211" t="s">
        <v>107</v>
      </c>
      <c r="C40" s="278" t="s">
        <v>108</v>
      </c>
      <c r="D40" s="214" t="s">
        <v>109</v>
      </c>
      <c r="E40" s="221">
        <v>27.088049999999999</v>
      </c>
      <c r="F40" s="235"/>
      <c r="G40" s="232">
        <f>E40*F40</f>
        <v>0</v>
      </c>
      <c r="H40" s="232">
        <v>21</v>
      </c>
      <c r="I40" s="232">
        <f>G40*(1+H40/100)</f>
        <v>0</v>
      </c>
      <c r="J40" s="232">
        <v>0</v>
      </c>
      <c r="K40" s="232">
        <f>E40*J40</f>
        <v>0</v>
      </c>
      <c r="L40" s="232">
        <v>0</v>
      </c>
      <c r="M40" s="232">
        <f>E40*L40</f>
        <v>0</v>
      </c>
      <c r="N40" s="233" t="s">
        <v>110</v>
      </c>
      <c r="O40" s="250" t="s">
        <v>79</v>
      </c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>
        <v>21</v>
      </c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</row>
    <row r="41" spans="1:60" outlineLevel="1" x14ac:dyDescent="0.2">
      <c r="A41" s="245"/>
      <c r="B41" s="211"/>
      <c r="C41" s="279" t="s">
        <v>111</v>
      </c>
      <c r="D41" s="215"/>
      <c r="E41" s="222">
        <v>5.9894999999999996</v>
      </c>
      <c r="F41" s="232"/>
      <c r="G41" s="232"/>
      <c r="H41" s="232"/>
      <c r="I41" s="232"/>
      <c r="J41" s="232"/>
      <c r="K41" s="232"/>
      <c r="L41" s="232"/>
      <c r="M41" s="232"/>
      <c r="N41" s="233"/>
      <c r="O41" s="250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</row>
    <row r="42" spans="1:60" outlineLevel="1" x14ac:dyDescent="0.2">
      <c r="A42" s="245"/>
      <c r="B42" s="211"/>
      <c r="C42" s="279" t="s">
        <v>112</v>
      </c>
      <c r="D42" s="215"/>
      <c r="E42" s="222">
        <v>21.098600000000001</v>
      </c>
      <c r="F42" s="232"/>
      <c r="G42" s="232"/>
      <c r="H42" s="232"/>
      <c r="I42" s="232"/>
      <c r="J42" s="232"/>
      <c r="K42" s="232"/>
      <c r="L42" s="232"/>
      <c r="M42" s="232"/>
      <c r="N42" s="233"/>
      <c r="O42" s="250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</row>
    <row r="43" spans="1:60" outlineLevel="1" x14ac:dyDescent="0.2">
      <c r="A43" s="245"/>
      <c r="B43" s="211"/>
      <c r="C43" s="280"/>
      <c r="D43" s="216"/>
      <c r="E43" s="223"/>
      <c r="F43" s="236"/>
      <c r="G43" s="237"/>
      <c r="H43" s="232"/>
      <c r="I43" s="232"/>
      <c r="J43" s="232"/>
      <c r="K43" s="232"/>
      <c r="L43" s="232"/>
      <c r="M43" s="232"/>
      <c r="N43" s="233"/>
      <c r="O43" s="250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</row>
    <row r="44" spans="1:60" outlineLevel="1" x14ac:dyDescent="0.2">
      <c r="A44" s="245"/>
      <c r="B44" s="208" t="s">
        <v>113</v>
      </c>
      <c r="C44" s="277"/>
      <c r="D44" s="246"/>
      <c r="E44" s="247"/>
      <c r="F44" s="248"/>
      <c r="G44" s="234"/>
      <c r="H44" s="232"/>
      <c r="I44" s="232"/>
      <c r="J44" s="232"/>
      <c r="K44" s="232">
        <v>1</v>
      </c>
      <c r="L44" s="232"/>
      <c r="M44" s="232"/>
      <c r="N44" s="233"/>
      <c r="O44" s="250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</row>
    <row r="45" spans="1:60" ht="22.5" outlineLevel="1" x14ac:dyDescent="0.2">
      <c r="A45" s="245"/>
      <c r="B45" s="208" t="s">
        <v>114</v>
      </c>
      <c r="C45" s="277"/>
      <c r="D45" s="246"/>
      <c r="E45" s="247"/>
      <c r="F45" s="248"/>
      <c r="G45" s="234"/>
      <c r="H45" s="232"/>
      <c r="I45" s="232"/>
      <c r="J45" s="232"/>
      <c r="K45" s="232"/>
      <c r="L45" s="232"/>
      <c r="M45" s="232"/>
      <c r="N45" s="233"/>
      <c r="O45" s="250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3" t="str">
        <f>B45</f>
        <v>nebo lesní půdy, s naložením na dopravní prostředek a vodorovným přemístěním na hromady v místě upotřebení nebo na dočasné či trvalé skládky se složením,</v>
      </c>
      <c r="BA45" s="202"/>
      <c r="BB45" s="202"/>
      <c r="BC45" s="202"/>
      <c r="BD45" s="202"/>
      <c r="BE45" s="202"/>
      <c r="BF45" s="202"/>
      <c r="BG45" s="202"/>
      <c r="BH45" s="202"/>
    </row>
    <row r="46" spans="1:60" outlineLevel="1" x14ac:dyDescent="0.2">
      <c r="A46" s="245">
        <v>8</v>
      </c>
      <c r="B46" s="211" t="s">
        <v>115</v>
      </c>
      <c r="C46" s="278" t="s">
        <v>116</v>
      </c>
      <c r="D46" s="214" t="s">
        <v>109</v>
      </c>
      <c r="E46" s="221">
        <v>70.8</v>
      </c>
      <c r="F46" s="235"/>
      <c r="G46" s="232">
        <f>E46*F46</f>
        <v>0</v>
      </c>
      <c r="H46" s="232">
        <v>21</v>
      </c>
      <c r="I46" s="232">
        <f>G46*(1+H46/100)</f>
        <v>0</v>
      </c>
      <c r="J46" s="232">
        <v>0</v>
      </c>
      <c r="K46" s="232">
        <f>E46*J46</f>
        <v>0</v>
      </c>
      <c r="L46" s="232">
        <v>0</v>
      </c>
      <c r="M46" s="232">
        <f>E46*L46</f>
        <v>0</v>
      </c>
      <c r="N46" s="233" t="s">
        <v>110</v>
      </c>
      <c r="O46" s="250" t="s">
        <v>79</v>
      </c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>
        <v>21</v>
      </c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</row>
    <row r="47" spans="1:60" outlineLevel="1" x14ac:dyDescent="0.2">
      <c r="A47" s="245"/>
      <c r="B47" s="211"/>
      <c r="C47" s="279" t="s">
        <v>117</v>
      </c>
      <c r="D47" s="215"/>
      <c r="E47" s="222">
        <v>70.8</v>
      </c>
      <c r="F47" s="232"/>
      <c r="G47" s="232"/>
      <c r="H47" s="232"/>
      <c r="I47" s="232"/>
      <c r="J47" s="232"/>
      <c r="K47" s="232"/>
      <c r="L47" s="232"/>
      <c r="M47" s="232"/>
      <c r="N47" s="233"/>
      <c r="O47" s="250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</row>
    <row r="48" spans="1:60" outlineLevel="1" x14ac:dyDescent="0.2">
      <c r="A48" s="245"/>
      <c r="B48" s="211"/>
      <c r="C48" s="280"/>
      <c r="D48" s="216"/>
      <c r="E48" s="223"/>
      <c r="F48" s="236"/>
      <c r="G48" s="237"/>
      <c r="H48" s="232"/>
      <c r="I48" s="232"/>
      <c r="J48" s="232"/>
      <c r="K48" s="232"/>
      <c r="L48" s="232"/>
      <c r="M48" s="232"/>
      <c r="N48" s="233"/>
      <c r="O48" s="250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</row>
    <row r="49" spans="1:60" outlineLevel="1" x14ac:dyDescent="0.2">
      <c r="A49" s="245"/>
      <c r="B49" s="208" t="s">
        <v>118</v>
      </c>
      <c r="C49" s="277"/>
      <c r="D49" s="246"/>
      <c r="E49" s="247"/>
      <c r="F49" s="248"/>
      <c r="G49" s="234"/>
      <c r="H49" s="232"/>
      <c r="I49" s="232"/>
      <c r="J49" s="232"/>
      <c r="K49" s="232">
        <v>1</v>
      </c>
      <c r="L49" s="232"/>
      <c r="M49" s="232"/>
      <c r="N49" s="233"/>
      <c r="O49" s="250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</row>
    <row r="50" spans="1:60" outlineLevel="1" x14ac:dyDescent="0.2">
      <c r="A50" s="245"/>
      <c r="B50" s="208" t="s">
        <v>119</v>
      </c>
      <c r="C50" s="277"/>
      <c r="D50" s="246"/>
      <c r="E50" s="247"/>
      <c r="F50" s="248"/>
      <c r="G50" s="234"/>
      <c r="H50" s="232"/>
      <c r="I50" s="232"/>
      <c r="J50" s="232"/>
      <c r="K50" s="232"/>
      <c r="L50" s="232"/>
      <c r="M50" s="232"/>
      <c r="N50" s="233"/>
      <c r="O50" s="250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</row>
    <row r="51" spans="1:60" outlineLevel="1" x14ac:dyDescent="0.2">
      <c r="A51" s="245"/>
      <c r="B51" s="208" t="s">
        <v>120</v>
      </c>
      <c r="C51" s="277"/>
      <c r="D51" s="246"/>
      <c r="E51" s="247"/>
      <c r="F51" s="248"/>
      <c r="G51" s="234"/>
      <c r="H51" s="232"/>
      <c r="I51" s="232"/>
      <c r="J51" s="232"/>
      <c r="K51" s="232">
        <v>2</v>
      </c>
      <c r="L51" s="232"/>
      <c r="M51" s="232"/>
      <c r="N51" s="233"/>
      <c r="O51" s="250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</row>
    <row r="52" spans="1:60" outlineLevel="1" x14ac:dyDescent="0.2">
      <c r="A52" s="245"/>
      <c r="B52" s="208" t="s">
        <v>121</v>
      </c>
      <c r="C52" s="277"/>
      <c r="D52" s="246"/>
      <c r="E52" s="247"/>
      <c r="F52" s="248"/>
      <c r="G52" s="234"/>
      <c r="H52" s="232"/>
      <c r="I52" s="232"/>
      <c r="J52" s="232"/>
      <c r="K52" s="232">
        <v>3</v>
      </c>
      <c r="L52" s="232"/>
      <c r="M52" s="232"/>
      <c r="N52" s="233"/>
      <c r="O52" s="250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</row>
    <row r="53" spans="1:60" outlineLevel="1" x14ac:dyDescent="0.2">
      <c r="A53" s="245">
        <v>9</v>
      </c>
      <c r="B53" s="211" t="s">
        <v>122</v>
      </c>
      <c r="C53" s="278" t="s">
        <v>123</v>
      </c>
      <c r="D53" s="214" t="s">
        <v>109</v>
      </c>
      <c r="E53" s="221">
        <v>656.58500000000004</v>
      </c>
      <c r="F53" s="235"/>
      <c r="G53" s="232">
        <f>E53*F53</f>
        <v>0</v>
      </c>
      <c r="H53" s="232">
        <v>21</v>
      </c>
      <c r="I53" s="232">
        <f>G53*(1+H53/100)</f>
        <v>0</v>
      </c>
      <c r="J53" s="232">
        <v>0</v>
      </c>
      <c r="K53" s="232">
        <f>E53*J53</f>
        <v>0</v>
      </c>
      <c r="L53" s="232">
        <v>0</v>
      </c>
      <c r="M53" s="232">
        <f>E53*L53</f>
        <v>0</v>
      </c>
      <c r="N53" s="233" t="s">
        <v>110</v>
      </c>
      <c r="O53" s="250" t="s">
        <v>79</v>
      </c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>
        <v>21</v>
      </c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</row>
    <row r="54" spans="1:60" outlineLevel="1" x14ac:dyDescent="0.2">
      <c r="A54" s="245"/>
      <c r="B54" s="211"/>
      <c r="C54" s="280"/>
      <c r="D54" s="217"/>
      <c r="E54" s="224"/>
      <c r="F54" s="238"/>
      <c r="G54" s="239"/>
      <c r="H54" s="232"/>
      <c r="I54" s="232"/>
      <c r="J54" s="232"/>
      <c r="K54" s="232"/>
      <c r="L54" s="232"/>
      <c r="M54" s="232"/>
      <c r="N54" s="233"/>
      <c r="O54" s="250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</row>
    <row r="55" spans="1:60" outlineLevel="1" x14ac:dyDescent="0.2">
      <c r="A55" s="245"/>
      <c r="B55" s="208" t="s">
        <v>124</v>
      </c>
      <c r="C55" s="277"/>
      <c r="D55" s="246"/>
      <c r="E55" s="247"/>
      <c r="F55" s="248"/>
      <c r="G55" s="234"/>
      <c r="H55" s="232"/>
      <c r="I55" s="232"/>
      <c r="J55" s="232"/>
      <c r="K55" s="232">
        <v>1</v>
      </c>
      <c r="L55" s="232"/>
      <c r="M55" s="232"/>
      <c r="N55" s="233"/>
      <c r="O55" s="250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</row>
    <row r="56" spans="1:60" ht="22.5" outlineLevel="1" x14ac:dyDescent="0.2">
      <c r="A56" s="245"/>
      <c r="B56" s="208" t="s">
        <v>125</v>
      </c>
      <c r="C56" s="277"/>
      <c r="D56" s="246"/>
      <c r="E56" s="247"/>
      <c r="F56" s="248"/>
      <c r="G56" s="234"/>
      <c r="H56" s="232"/>
      <c r="I56" s="232"/>
      <c r="J56" s="232"/>
      <c r="K56" s="232"/>
      <c r="L56" s="232"/>
      <c r="M56" s="232"/>
      <c r="N56" s="233"/>
      <c r="O56" s="250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3" t="str">
        <f>B56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A56" s="202"/>
      <c r="BB56" s="202"/>
      <c r="BC56" s="202"/>
      <c r="BD56" s="202"/>
      <c r="BE56" s="202"/>
      <c r="BF56" s="202"/>
      <c r="BG56" s="202"/>
      <c r="BH56" s="202"/>
    </row>
    <row r="57" spans="1:60" outlineLevel="1" x14ac:dyDescent="0.2">
      <c r="A57" s="245">
        <v>10</v>
      </c>
      <c r="B57" s="211" t="s">
        <v>126</v>
      </c>
      <c r="C57" s="278" t="s">
        <v>127</v>
      </c>
      <c r="D57" s="214" t="s">
        <v>109</v>
      </c>
      <c r="E57" s="221">
        <v>630.58500000000004</v>
      </c>
      <c r="F57" s="235"/>
      <c r="G57" s="232">
        <f>E57*F57</f>
        <v>0</v>
      </c>
      <c r="H57" s="232">
        <v>21</v>
      </c>
      <c r="I57" s="232">
        <f>G57*(1+H57/100)</f>
        <v>0</v>
      </c>
      <c r="J57" s="232">
        <v>0</v>
      </c>
      <c r="K57" s="232">
        <f>E57*J57</f>
        <v>0</v>
      </c>
      <c r="L57" s="232">
        <v>0</v>
      </c>
      <c r="M57" s="232">
        <f>E57*L57</f>
        <v>0</v>
      </c>
      <c r="N57" s="233" t="s">
        <v>110</v>
      </c>
      <c r="O57" s="250" t="s">
        <v>79</v>
      </c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>
        <v>21</v>
      </c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</row>
    <row r="58" spans="1:60" ht="33.75" outlineLevel="1" x14ac:dyDescent="0.2">
      <c r="A58" s="245"/>
      <c r="B58" s="211"/>
      <c r="C58" s="279" t="s">
        <v>128</v>
      </c>
      <c r="D58" s="215"/>
      <c r="E58" s="222">
        <v>630.58500000000004</v>
      </c>
      <c r="F58" s="232"/>
      <c r="G58" s="232"/>
      <c r="H58" s="232"/>
      <c r="I58" s="232"/>
      <c r="J58" s="232"/>
      <c r="K58" s="232"/>
      <c r="L58" s="232"/>
      <c r="M58" s="232"/>
      <c r="N58" s="233"/>
      <c r="O58" s="250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</row>
    <row r="59" spans="1:60" outlineLevel="1" x14ac:dyDescent="0.2">
      <c r="A59" s="245"/>
      <c r="B59" s="211"/>
      <c r="C59" s="280"/>
      <c r="D59" s="217"/>
      <c r="E59" s="224"/>
      <c r="F59" s="238"/>
      <c r="G59" s="239"/>
      <c r="H59" s="232"/>
      <c r="I59" s="232"/>
      <c r="J59" s="232"/>
      <c r="K59" s="232"/>
      <c r="L59" s="232"/>
      <c r="M59" s="232"/>
      <c r="N59" s="233"/>
      <c r="O59" s="250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</row>
    <row r="60" spans="1:60" outlineLevel="1" x14ac:dyDescent="0.2">
      <c r="A60" s="245"/>
      <c r="B60" s="208" t="s">
        <v>129</v>
      </c>
      <c r="C60" s="277"/>
      <c r="D60" s="246"/>
      <c r="E60" s="247"/>
      <c r="F60" s="248"/>
      <c r="G60" s="234"/>
      <c r="H60" s="232"/>
      <c r="I60" s="232"/>
      <c r="J60" s="232"/>
      <c r="K60" s="232">
        <v>1</v>
      </c>
      <c r="L60" s="232"/>
      <c r="M60" s="232"/>
      <c r="N60" s="233"/>
      <c r="O60" s="250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</row>
    <row r="61" spans="1:60" outlineLevel="1" x14ac:dyDescent="0.2">
      <c r="A61" s="245"/>
      <c r="B61" s="208" t="s">
        <v>130</v>
      </c>
      <c r="C61" s="277"/>
      <c r="D61" s="246"/>
      <c r="E61" s="247"/>
      <c r="F61" s="248"/>
      <c r="G61" s="234"/>
      <c r="H61" s="232"/>
      <c r="I61" s="232"/>
      <c r="J61" s="232"/>
      <c r="K61" s="232"/>
      <c r="L61" s="232"/>
      <c r="M61" s="232"/>
      <c r="N61" s="233"/>
      <c r="O61" s="250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</row>
    <row r="62" spans="1:60" outlineLevel="1" x14ac:dyDescent="0.2">
      <c r="A62" s="245">
        <v>11</v>
      </c>
      <c r="B62" s="211" t="s">
        <v>131</v>
      </c>
      <c r="C62" s="278" t="s">
        <v>132</v>
      </c>
      <c r="D62" s="214" t="s">
        <v>109</v>
      </c>
      <c r="E62" s="221">
        <v>115.8</v>
      </c>
      <c r="F62" s="235"/>
      <c r="G62" s="232">
        <f>E62*F62</f>
        <v>0</v>
      </c>
      <c r="H62" s="232">
        <v>21</v>
      </c>
      <c r="I62" s="232">
        <f>G62*(1+H62/100)</f>
        <v>0</v>
      </c>
      <c r="J62" s="232">
        <v>0</v>
      </c>
      <c r="K62" s="232">
        <f>E62*J62</f>
        <v>0</v>
      </c>
      <c r="L62" s="232">
        <v>0</v>
      </c>
      <c r="M62" s="232">
        <f>E62*L62</f>
        <v>0</v>
      </c>
      <c r="N62" s="233" t="s">
        <v>110</v>
      </c>
      <c r="O62" s="250" t="s">
        <v>79</v>
      </c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>
        <v>21</v>
      </c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</row>
    <row r="63" spans="1:60" outlineLevel="1" x14ac:dyDescent="0.2">
      <c r="A63" s="245"/>
      <c r="B63" s="211"/>
      <c r="C63" s="279" t="s">
        <v>133</v>
      </c>
      <c r="D63" s="215"/>
      <c r="E63" s="222">
        <v>53.4</v>
      </c>
      <c r="F63" s="232"/>
      <c r="G63" s="232"/>
      <c r="H63" s="232"/>
      <c r="I63" s="232"/>
      <c r="J63" s="232"/>
      <c r="K63" s="232"/>
      <c r="L63" s="232"/>
      <c r="M63" s="232"/>
      <c r="N63" s="233"/>
      <c r="O63" s="250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</row>
    <row r="64" spans="1:60" outlineLevel="1" x14ac:dyDescent="0.2">
      <c r="A64" s="245"/>
      <c r="B64" s="211"/>
      <c r="C64" s="279" t="s">
        <v>134</v>
      </c>
      <c r="D64" s="215"/>
      <c r="E64" s="222">
        <v>57</v>
      </c>
      <c r="F64" s="232"/>
      <c r="G64" s="232"/>
      <c r="H64" s="232"/>
      <c r="I64" s="232"/>
      <c r="J64" s="232"/>
      <c r="K64" s="232"/>
      <c r="L64" s="232"/>
      <c r="M64" s="232"/>
      <c r="N64" s="233"/>
      <c r="O64" s="250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</row>
    <row r="65" spans="1:60" outlineLevel="1" x14ac:dyDescent="0.2">
      <c r="A65" s="245"/>
      <c r="B65" s="211"/>
      <c r="C65" s="279" t="s">
        <v>135</v>
      </c>
      <c r="D65" s="215"/>
      <c r="E65" s="222">
        <v>5.4</v>
      </c>
      <c r="F65" s="232"/>
      <c r="G65" s="232"/>
      <c r="H65" s="232"/>
      <c r="I65" s="232"/>
      <c r="J65" s="232"/>
      <c r="K65" s="232"/>
      <c r="L65" s="232"/>
      <c r="M65" s="232"/>
      <c r="N65" s="233"/>
      <c r="O65" s="250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</row>
    <row r="66" spans="1:60" outlineLevel="1" x14ac:dyDescent="0.2">
      <c r="A66" s="245"/>
      <c r="B66" s="211"/>
      <c r="C66" s="280"/>
      <c r="D66" s="217"/>
      <c r="E66" s="224"/>
      <c r="F66" s="238"/>
      <c r="G66" s="239"/>
      <c r="H66" s="232"/>
      <c r="I66" s="232"/>
      <c r="J66" s="232"/>
      <c r="K66" s="232"/>
      <c r="L66" s="232"/>
      <c r="M66" s="232"/>
      <c r="N66" s="233"/>
      <c r="O66" s="250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</row>
    <row r="67" spans="1:60" outlineLevel="1" x14ac:dyDescent="0.2">
      <c r="A67" s="245"/>
      <c r="B67" s="208" t="s">
        <v>136</v>
      </c>
      <c r="C67" s="277"/>
      <c r="D67" s="246"/>
      <c r="E67" s="247"/>
      <c r="F67" s="248"/>
      <c r="G67" s="234"/>
      <c r="H67" s="232"/>
      <c r="I67" s="232"/>
      <c r="J67" s="232"/>
      <c r="K67" s="232">
        <v>1</v>
      </c>
      <c r="L67" s="232"/>
      <c r="M67" s="232"/>
      <c r="N67" s="233"/>
      <c r="O67" s="250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</row>
    <row r="68" spans="1:60" outlineLevel="1" x14ac:dyDescent="0.2">
      <c r="A68" s="245"/>
      <c r="B68" s="208" t="s">
        <v>137</v>
      </c>
      <c r="C68" s="277"/>
      <c r="D68" s="246"/>
      <c r="E68" s="247"/>
      <c r="F68" s="248"/>
      <c r="G68" s="234"/>
      <c r="H68" s="232"/>
      <c r="I68" s="232"/>
      <c r="J68" s="232"/>
      <c r="K68" s="232"/>
      <c r="L68" s="232"/>
      <c r="M68" s="232"/>
      <c r="N68" s="233"/>
      <c r="O68" s="250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</row>
    <row r="69" spans="1:60" outlineLevel="1" x14ac:dyDescent="0.2">
      <c r="A69" s="245">
        <v>12</v>
      </c>
      <c r="B69" s="211" t="s">
        <v>138</v>
      </c>
      <c r="C69" s="278" t="s">
        <v>139</v>
      </c>
      <c r="D69" s="214" t="s">
        <v>109</v>
      </c>
      <c r="E69" s="221">
        <v>423.42500000000001</v>
      </c>
      <c r="F69" s="235"/>
      <c r="G69" s="232">
        <f>E69*F69</f>
        <v>0</v>
      </c>
      <c r="H69" s="232">
        <v>21</v>
      </c>
      <c r="I69" s="232">
        <f>G69*(1+H69/100)</f>
        <v>0</v>
      </c>
      <c r="J69" s="232">
        <v>0</v>
      </c>
      <c r="K69" s="232">
        <f>E69*J69</f>
        <v>0</v>
      </c>
      <c r="L69" s="232">
        <v>0</v>
      </c>
      <c r="M69" s="232">
        <f>E69*L69</f>
        <v>0</v>
      </c>
      <c r="N69" s="233" t="s">
        <v>110</v>
      </c>
      <c r="O69" s="250" t="s">
        <v>79</v>
      </c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>
        <v>21</v>
      </c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</row>
    <row r="70" spans="1:60" outlineLevel="1" x14ac:dyDescent="0.2">
      <c r="A70" s="245"/>
      <c r="B70" s="211"/>
      <c r="C70" s="279" t="s">
        <v>140</v>
      </c>
      <c r="D70" s="215"/>
      <c r="E70" s="222">
        <v>423.42500000000001</v>
      </c>
      <c r="F70" s="232"/>
      <c r="G70" s="232"/>
      <c r="H70" s="232"/>
      <c r="I70" s="232"/>
      <c r="J70" s="232"/>
      <c r="K70" s="232"/>
      <c r="L70" s="232"/>
      <c r="M70" s="232"/>
      <c r="N70" s="233"/>
      <c r="O70" s="250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</row>
    <row r="71" spans="1:60" outlineLevel="1" x14ac:dyDescent="0.2">
      <c r="A71" s="245"/>
      <c r="B71" s="211"/>
      <c r="C71" s="280"/>
      <c r="D71" s="217"/>
      <c r="E71" s="224"/>
      <c r="F71" s="238"/>
      <c r="G71" s="239"/>
      <c r="H71" s="232"/>
      <c r="I71" s="232"/>
      <c r="J71" s="232"/>
      <c r="K71" s="232"/>
      <c r="L71" s="232"/>
      <c r="M71" s="232"/>
      <c r="N71" s="233"/>
      <c r="O71" s="250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</row>
    <row r="72" spans="1:60" outlineLevel="1" x14ac:dyDescent="0.2">
      <c r="A72" s="245"/>
      <c r="B72" s="208" t="s">
        <v>141</v>
      </c>
      <c r="C72" s="277"/>
      <c r="D72" s="246"/>
      <c r="E72" s="247"/>
      <c r="F72" s="248"/>
      <c r="G72" s="234"/>
      <c r="H72" s="232"/>
      <c r="I72" s="232"/>
      <c r="J72" s="232"/>
      <c r="K72" s="232">
        <v>1</v>
      </c>
      <c r="L72" s="232"/>
      <c r="M72" s="232"/>
      <c r="N72" s="233"/>
      <c r="O72" s="250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</row>
    <row r="73" spans="1:60" outlineLevel="1" x14ac:dyDescent="0.2">
      <c r="A73" s="245"/>
      <c r="B73" s="208" t="s">
        <v>142</v>
      </c>
      <c r="C73" s="277"/>
      <c r="D73" s="246"/>
      <c r="E73" s="247"/>
      <c r="F73" s="248"/>
      <c r="G73" s="234"/>
      <c r="H73" s="232"/>
      <c r="I73" s="232"/>
      <c r="J73" s="232"/>
      <c r="K73" s="232"/>
      <c r="L73" s="232"/>
      <c r="M73" s="232"/>
      <c r="N73" s="233"/>
      <c r="O73" s="250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</row>
    <row r="74" spans="1:60" outlineLevel="1" x14ac:dyDescent="0.2">
      <c r="A74" s="245">
        <v>13</v>
      </c>
      <c r="B74" s="211" t="s">
        <v>143</v>
      </c>
      <c r="C74" s="278" t="s">
        <v>144</v>
      </c>
      <c r="D74" s="214" t="s">
        <v>109</v>
      </c>
      <c r="E74" s="221">
        <v>322.95999999999998</v>
      </c>
      <c r="F74" s="235"/>
      <c r="G74" s="232">
        <f>E74*F74</f>
        <v>0</v>
      </c>
      <c r="H74" s="232">
        <v>21</v>
      </c>
      <c r="I74" s="232">
        <f>G74*(1+H74/100)</f>
        <v>0</v>
      </c>
      <c r="J74" s="232">
        <v>0</v>
      </c>
      <c r="K74" s="232">
        <f>E74*J74</f>
        <v>0</v>
      </c>
      <c r="L74" s="232">
        <v>0</v>
      </c>
      <c r="M74" s="232">
        <f>E74*L74</f>
        <v>0</v>
      </c>
      <c r="N74" s="233" t="s">
        <v>110</v>
      </c>
      <c r="O74" s="250" t="s">
        <v>79</v>
      </c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>
        <v>21</v>
      </c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</row>
    <row r="75" spans="1:60" outlineLevel="1" x14ac:dyDescent="0.2">
      <c r="A75" s="245"/>
      <c r="B75" s="211"/>
      <c r="C75" s="281" t="s">
        <v>145</v>
      </c>
      <c r="D75" s="218"/>
      <c r="E75" s="225"/>
      <c r="F75" s="240"/>
      <c r="G75" s="241"/>
      <c r="H75" s="232"/>
      <c r="I75" s="232"/>
      <c r="J75" s="232"/>
      <c r="K75" s="232"/>
      <c r="L75" s="232"/>
      <c r="M75" s="232"/>
      <c r="N75" s="233"/>
      <c r="O75" s="250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3" t="str">
        <f>C75</f>
        <v>včetně strojního přemístění materiálu pro zásyp ze vzdálenosti do 10 m od okraje zásypu</v>
      </c>
      <c r="BB75" s="202"/>
      <c r="BC75" s="202"/>
      <c r="BD75" s="202"/>
      <c r="BE75" s="202"/>
      <c r="BF75" s="202"/>
      <c r="BG75" s="202"/>
      <c r="BH75" s="202"/>
    </row>
    <row r="76" spans="1:60" outlineLevel="1" x14ac:dyDescent="0.2">
      <c r="A76" s="245"/>
      <c r="B76" s="211"/>
      <c r="C76" s="279" t="s">
        <v>146</v>
      </c>
      <c r="D76" s="215"/>
      <c r="E76" s="222">
        <v>322.95999999999998</v>
      </c>
      <c r="F76" s="232"/>
      <c r="G76" s="232"/>
      <c r="H76" s="232"/>
      <c r="I76" s="232"/>
      <c r="J76" s="232"/>
      <c r="K76" s="232"/>
      <c r="L76" s="232"/>
      <c r="M76" s="232"/>
      <c r="N76" s="233"/>
      <c r="O76" s="250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</row>
    <row r="77" spans="1:60" outlineLevel="1" x14ac:dyDescent="0.2">
      <c r="A77" s="245"/>
      <c r="B77" s="211"/>
      <c r="C77" s="280"/>
      <c r="D77" s="217"/>
      <c r="E77" s="224"/>
      <c r="F77" s="238"/>
      <c r="G77" s="239"/>
      <c r="H77" s="232"/>
      <c r="I77" s="232"/>
      <c r="J77" s="232"/>
      <c r="K77" s="232"/>
      <c r="L77" s="232"/>
      <c r="M77" s="232"/>
      <c r="N77" s="233"/>
      <c r="O77" s="250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</row>
    <row r="78" spans="1:60" outlineLevel="1" x14ac:dyDescent="0.2">
      <c r="A78" s="245"/>
      <c r="B78" s="208" t="s">
        <v>147</v>
      </c>
      <c r="C78" s="277"/>
      <c r="D78" s="246"/>
      <c r="E78" s="247"/>
      <c r="F78" s="248"/>
      <c r="G78" s="234"/>
      <c r="H78" s="232"/>
      <c r="I78" s="232"/>
      <c r="J78" s="232"/>
      <c r="K78" s="232">
        <v>1</v>
      </c>
      <c r="L78" s="232"/>
      <c r="M78" s="232"/>
      <c r="N78" s="233"/>
      <c r="O78" s="250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</row>
    <row r="79" spans="1:60" ht="22.5" outlineLevel="1" x14ac:dyDescent="0.2">
      <c r="A79" s="245"/>
      <c r="B79" s="208" t="s">
        <v>148</v>
      </c>
      <c r="C79" s="277"/>
      <c r="D79" s="246"/>
      <c r="E79" s="247"/>
      <c r="F79" s="248"/>
      <c r="G79" s="234"/>
      <c r="H79" s="232"/>
      <c r="I79" s="232"/>
      <c r="J79" s="232"/>
      <c r="K79" s="232"/>
      <c r="L79" s="232"/>
      <c r="M79" s="232"/>
      <c r="N79" s="233"/>
      <c r="O79" s="250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3" t="str">
        <f>B79</f>
        <v>sypaninou z vhodných hornin tř. 1 - 4 nebo materiálem připraveným podél výkopu ve vzdálenosti do 3 m od jeho kraje, pro jakoukoliv hloubku výkopu a jakoukoliv míru zhutnění,</v>
      </c>
      <c r="BA79" s="202"/>
      <c r="BB79" s="202"/>
      <c r="BC79" s="202"/>
      <c r="BD79" s="202"/>
      <c r="BE79" s="202"/>
      <c r="BF79" s="202"/>
      <c r="BG79" s="202"/>
      <c r="BH79" s="202"/>
    </row>
    <row r="80" spans="1:60" outlineLevel="1" x14ac:dyDescent="0.2">
      <c r="A80" s="245">
        <v>14</v>
      </c>
      <c r="B80" s="211" t="s">
        <v>149</v>
      </c>
      <c r="C80" s="278" t="s">
        <v>150</v>
      </c>
      <c r="D80" s="214" t="s">
        <v>109</v>
      </c>
      <c r="E80" s="221">
        <v>6.75</v>
      </c>
      <c r="F80" s="235"/>
      <c r="G80" s="232">
        <f>E80*F80</f>
        <v>0</v>
      </c>
      <c r="H80" s="232">
        <v>21</v>
      </c>
      <c r="I80" s="232">
        <f>G80*(1+H80/100)</f>
        <v>0</v>
      </c>
      <c r="J80" s="232">
        <v>1.7</v>
      </c>
      <c r="K80" s="232">
        <f>E80*J80</f>
        <v>11.475</v>
      </c>
      <c r="L80" s="232">
        <v>0</v>
      </c>
      <c r="M80" s="232">
        <f>E80*L80</f>
        <v>0</v>
      </c>
      <c r="N80" s="233" t="s">
        <v>110</v>
      </c>
      <c r="O80" s="250" t="s">
        <v>79</v>
      </c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>
        <v>21</v>
      </c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</row>
    <row r="81" spans="1:60" outlineLevel="1" x14ac:dyDescent="0.2">
      <c r="A81" s="245"/>
      <c r="B81" s="211"/>
      <c r="C81" s="279" t="s">
        <v>151</v>
      </c>
      <c r="D81" s="215"/>
      <c r="E81" s="222">
        <v>6.75</v>
      </c>
      <c r="F81" s="232"/>
      <c r="G81" s="232"/>
      <c r="H81" s="232"/>
      <c r="I81" s="232"/>
      <c r="J81" s="232"/>
      <c r="K81" s="232"/>
      <c r="L81" s="232"/>
      <c r="M81" s="232"/>
      <c r="N81" s="233"/>
      <c r="O81" s="250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</row>
    <row r="82" spans="1:60" outlineLevel="1" x14ac:dyDescent="0.2">
      <c r="A82" s="245"/>
      <c r="B82" s="211"/>
      <c r="C82" s="280"/>
      <c r="D82" s="217"/>
      <c r="E82" s="224"/>
      <c r="F82" s="238"/>
      <c r="G82" s="239"/>
      <c r="H82" s="232"/>
      <c r="I82" s="232"/>
      <c r="J82" s="232"/>
      <c r="K82" s="232"/>
      <c r="L82" s="232"/>
      <c r="M82" s="232"/>
      <c r="N82" s="233"/>
      <c r="O82" s="250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</row>
    <row r="83" spans="1:60" outlineLevel="1" x14ac:dyDescent="0.2">
      <c r="A83" s="245"/>
      <c r="B83" s="208" t="s">
        <v>152</v>
      </c>
      <c r="C83" s="277"/>
      <c r="D83" s="246"/>
      <c r="E83" s="247"/>
      <c r="F83" s="248"/>
      <c r="G83" s="234"/>
      <c r="H83" s="232"/>
      <c r="I83" s="232"/>
      <c r="J83" s="232"/>
      <c r="K83" s="232">
        <v>1</v>
      </c>
      <c r="L83" s="232"/>
      <c r="M83" s="232"/>
      <c r="N83" s="233"/>
      <c r="O83" s="250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</row>
    <row r="84" spans="1:60" outlineLevel="1" x14ac:dyDescent="0.2">
      <c r="A84" s="245"/>
      <c r="B84" s="208" t="s">
        <v>153</v>
      </c>
      <c r="C84" s="277"/>
      <c r="D84" s="246"/>
      <c r="E84" s="247"/>
      <c r="F84" s="248"/>
      <c r="G84" s="234"/>
      <c r="H84" s="232"/>
      <c r="I84" s="232"/>
      <c r="J84" s="232"/>
      <c r="K84" s="232"/>
      <c r="L84" s="232"/>
      <c r="M84" s="232"/>
      <c r="N84" s="233"/>
      <c r="O84" s="250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</row>
    <row r="85" spans="1:60" outlineLevel="1" x14ac:dyDescent="0.2">
      <c r="A85" s="245">
        <v>15</v>
      </c>
      <c r="B85" s="211" t="s">
        <v>154</v>
      </c>
      <c r="C85" s="278" t="s">
        <v>155</v>
      </c>
      <c r="D85" s="214" t="s">
        <v>77</v>
      </c>
      <c r="E85" s="221">
        <v>261</v>
      </c>
      <c r="F85" s="235"/>
      <c r="G85" s="232">
        <f>E85*F85</f>
        <v>0</v>
      </c>
      <c r="H85" s="232">
        <v>21</v>
      </c>
      <c r="I85" s="232">
        <f>G85*(1+H85/100)</f>
        <v>0</v>
      </c>
      <c r="J85" s="232">
        <v>0</v>
      </c>
      <c r="K85" s="232">
        <f>E85*J85</f>
        <v>0</v>
      </c>
      <c r="L85" s="232">
        <v>0</v>
      </c>
      <c r="M85" s="232">
        <f>E85*L85</f>
        <v>0</v>
      </c>
      <c r="N85" s="233" t="s">
        <v>110</v>
      </c>
      <c r="O85" s="250" t="s">
        <v>79</v>
      </c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>
        <v>21</v>
      </c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</row>
    <row r="86" spans="1:60" outlineLevel="1" x14ac:dyDescent="0.2">
      <c r="A86" s="245"/>
      <c r="B86" s="211"/>
      <c r="C86" s="279" t="s">
        <v>156</v>
      </c>
      <c r="D86" s="215"/>
      <c r="E86" s="222">
        <v>261</v>
      </c>
      <c r="F86" s="232"/>
      <c r="G86" s="232"/>
      <c r="H86" s="232"/>
      <c r="I86" s="232"/>
      <c r="J86" s="232"/>
      <c r="K86" s="232"/>
      <c r="L86" s="232"/>
      <c r="M86" s="232"/>
      <c r="N86" s="233"/>
      <c r="O86" s="250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</row>
    <row r="87" spans="1:60" outlineLevel="1" x14ac:dyDescent="0.2">
      <c r="A87" s="245"/>
      <c r="B87" s="211"/>
      <c r="C87" s="280"/>
      <c r="D87" s="217"/>
      <c r="E87" s="224"/>
      <c r="F87" s="238"/>
      <c r="G87" s="239"/>
      <c r="H87" s="232"/>
      <c r="I87" s="232"/>
      <c r="J87" s="232"/>
      <c r="K87" s="232"/>
      <c r="L87" s="232"/>
      <c r="M87" s="232"/>
      <c r="N87" s="233"/>
      <c r="O87" s="250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</row>
    <row r="88" spans="1:60" outlineLevel="1" x14ac:dyDescent="0.2">
      <c r="A88" s="245"/>
      <c r="B88" s="208" t="s">
        <v>157</v>
      </c>
      <c r="C88" s="277"/>
      <c r="D88" s="246"/>
      <c r="E88" s="247"/>
      <c r="F88" s="248"/>
      <c r="G88" s="234"/>
      <c r="H88" s="232"/>
      <c r="I88" s="232"/>
      <c r="J88" s="232"/>
      <c r="K88" s="232">
        <v>1</v>
      </c>
      <c r="L88" s="232"/>
      <c r="M88" s="232"/>
      <c r="N88" s="233"/>
      <c r="O88" s="250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</row>
    <row r="89" spans="1:60" outlineLevel="1" x14ac:dyDescent="0.2">
      <c r="A89" s="245"/>
      <c r="B89" s="208" t="s">
        <v>158</v>
      </c>
      <c r="C89" s="277"/>
      <c r="D89" s="246"/>
      <c r="E89" s="247"/>
      <c r="F89" s="248"/>
      <c r="G89" s="234"/>
      <c r="H89" s="232"/>
      <c r="I89" s="232"/>
      <c r="J89" s="232"/>
      <c r="K89" s="232"/>
      <c r="L89" s="232"/>
      <c r="M89" s="232"/>
      <c r="N89" s="233"/>
      <c r="O89" s="250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</row>
    <row r="90" spans="1:60" outlineLevel="1" x14ac:dyDescent="0.2">
      <c r="A90" s="245">
        <v>16</v>
      </c>
      <c r="B90" s="211" t="s">
        <v>159</v>
      </c>
      <c r="C90" s="278" t="s">
        <v>160</v>
      </c>
      <c r="D90" s="214" t="s">
        <v>77</v>
      </c>
      <c r="E90" s="221">
        <v>9</v>
      </c>
      <c r="F90" s="235"/>
      <c r="G90" s="232">
        <f>E90*F90</f>
        <v>0</v>
      </c>
      <c r="H90" s="232">
        <v>21</v>
      </c>
      <c r="I90" s="232">
        <f>G90*(1+H90/100)</f>
        <v>0</v>
      </c>
      <c r="J90" s="232">
        <v>9.4000000000000004E-3</v>
      </c>
      <c r="K90" s="232">
        <f>E90*J90</f>
        <v>8.4600000000000009E-2</v>
      </c>
      <c r="L90" s="232">
        <v>0</v>
      </c>
      <c r="M90" s="232">
        <f>E90*L90</f>
        <v>0</v>
      </c>
      <c r="N90" s="233" t="s">
        <v>78</v>
      </c>
      <c r="O90" s="250" t="s">
        <v>79</v>
      </c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>
        <v>21</v>
      </c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</row>
    <row r="91" spans="1:60" outlineLevel="1" x14ac:dyDescent="0.2">
      <c r="A91" s="245"/>
      <c r="B91" s="211"/>
      <c r="C91" s="281" t="s">
        <v>161</v>
      </c>
      <c r="D91" s="218"/>
      <c r="E91" s="225"/>
      <c r="F91" s="240"/>
      <c r="G91" s="241"/>
      <c r="H91" s="232"/>
      <c r="I91" s="232"/>
      <c r="J91" s="232"/>
      <c r="K91" s="232"/>
      <c r="L91" s="232"/>
      <c r="M91" s="232"/>
      <c r="N91" s="233"/>
      <c r="O91" s="250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3" t="str">
        <f>C91</f>
        <v>Včetně řeziva.</v>
      </c>
      <c r="BB91" s="202"/>
      <c r="BC91" s="202"/>
      <c r="BD91" s="202"/>
      <c r="BE91" s="202"/>
      <c r="BF91" s="202"/>
      <c r="BG91" s="202"/>
      <c r="BH91" s="202"/>
    </row>
    <row r="92" spans="1:60" outlineLevel="1" x14ac:dyDescent="0.2">
      <c r="A92" s="245"/>
      <c r="B92" s="211"/>
      <c r="C92" s="279" t="s">
        <v>162</v>
      </c>
      <c r="D92" s="215"/>
      <c r="E92" s="222">
        <v>9</v>
      </c>
      <c r="F92" s="232"/>
      <c r="G92" s="232"/>
      <c r="H92" s="232"/>
      <c r="I92" s="232"/>
      <c r="J92" s="232"/>
      <c r="K92" s="232"/>
      <c r="L92" s="232"/>
      <c r="M92" s="232"/>
      <c r="N92" s="233"/>
      <c r="O92" s="250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</row>
    <row r="93" spans="1:60" outlineLevel="1" x14ac:dyDescent="0.2">
      <c r="A93" s="245"/>
      <c r="B93" s="211"/>
      <c r="C93" s="280"/>
      <c r="D93" s="217"/>
      <c r="E93" s="224"/>
      <c r="F93" s="238"/>
      <c r="G93" s="239"/>
      <c r="H93" s="232"/>
      <c r="I93" s="232"/>
      <c r="J93" s="232"/>
      <c r="K93" s="232"/>
      <c r="L93" s="232"/>
      <c r="M93" s="232"/>
      <c r="N93" s="233"/>
      <c r="O93" s="250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</row>
    <row r="94" spans="1:60" outlineLevel="1" x14ac:dyDescent="0.2">
      <c r="A94" s="245">
        <v>17</v>
      </c>
      <c r="B94" s="211" t="s">
        <v>163</v>
      </c>
      <c r="C94" s="278" t="s">
        <v>164</v>
      </c>
      <c r="D94" s="214" t="s">
        <v>77</v>
      </c>
      <c r="E94" s="221">
        <v>9</v>
      </c>
      <c r="F94" s="235"/>
      <c r="G94" s="232">
        <f>E94*F94</f>
        <v>0</v>
      </c>
      <c r="H94" s="232">
        <v>21</v>
      </c>
      <c r="I94" s="232">
        <f>G94*(1+H94/100)</f>
        <v>0</v>
      </c>
      <c r="J94" s="232">
        <v>0</v>
      </c>
      <c r="K94" s="232">
        <f>E94*J94</f>
        <v>0</v>
      </c>
      <c r="L94" s="232">
        <v>0</v>
      </c>
      <c r="M94" s="232">
        <f>E94*L94</f>
        <v>0</v>
      </c>
      <c r="N94" s="233" t="s">
        <v>78</v>
      </c>
      <c r="O94" s="250" t="s">
        <v>79</v>
      </c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>
        <v>21</v>
      </c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</row>
    <row r="95" spans="1:60" outlineLevel="1" x14ac:dyDescent="0.2">
      <c r="A95" s="245"/>
      <c r="B95" s="211"/>
      <c r="C95" s="281" t="s">
        <v>161</v>
      </c>
      <c r="D95" s="218"/>
      <c r="E95" s="225"/>
      <c r="F95" s="240"/>
      <c r="G95" s="241"/>
      <c r="H95" s="232"/>
      <c r="I95" s="232"/>
      <c r="J95" s="232"/>
      <c r="K95" s="232"/>
      <c r="L95" s="232"/>
      <c r="M95" s="232"/>
      <c r="N95" s="233"/>
      <c r="O95" s="250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3" t="str">
        <f>C95</f>
        <v>Včetně řeziva.</v>
      </c>
      <c r="BB95" s="202"/>
      <c r="BC95" s="202"/>
      <c r="BD95" s="202"/>
      <c r="BE95" s="202"/>
      <c r="BF95" s="202"/>
      <c r="BG95" s="202"/>
      <c r="BH95" s="202"/>
    </row>
    <row r="96" spans="1:60" outlineLevel="1" x14ac:dyDescent="0.2">
      <c r="A96" s="245"/>
      <c r="B96" s="211"/>
      <c r="C96" s="279" t="s">
        <v>162</v>
      </c>
      <c r="D96" s="215"/>
      <c r="E96" s="222">
        <v>9</v>
      </c>
      <c r="F96" s="232"/>
      <c r="G96" s="232"/>
      <c r="H96" s="232"/>
      <c r="I96" s="232"/>
      <c r="J96" s="232"/>
      <c r="K96" s="232"/>
      <c r="L96" s="232"/>
      <c r="M96" s="232"/>
      <c r="N96" s="233"/>
      <c r="O96" s="250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</row>
    <row r="97" spans="1:60" outlineLevel="1" x14ac:dyDescent="0.2">
      <c r="A97" s="245"/>
      <c r="B97" s="211"/>
      <c r="C97" s="280"/>
      <c r="D97" s="217"/>
      <c r="E97" s="224"/>
      <c r="F97" s="238"/>
      <c r="G97" s="239"/>
      <c r="H97" s="232"/>
      <c r="I97" s="232"/>
      <c r="J97" s="232"/>
      <c r="K97" s="232"/>
      <c r="L97" s="232"/>
      <c r="M97" s="232"/>
      <c r="N97" s="233"/>
      <c r="O97" s="250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</row>
    <row r="98" spans="1:60" outlineLevel="1" x14ac:dyDescent="0.2">
      <c r="A98" s="245"/>
      <c r="B98" s="208" t="s">
        <v>165</v>
      </c>
      <c r="C98" s="277"/>
      <c r="D98" s="246"/>
      <c r="E98" s="247"/>
      <c r="F98" s="248"/>
      <c r="G98" s="234"/>
      <c r="H98" s="232"/>
      <c r="I98" s="232"/>
      <c r="J98" s="232"/>
      <c r="K98" s="232">
        <v>1</v>
      </c>
      <c r="L98" s="232"/>
      <c r="M98" s="232"/>
      <c r="N98" s="233"/>
      <c r="O98" s="250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</row>
    <row r="99" spans="1:60" outlineLevel="1" x14ac:dyDescent="0.2">
      <c r="A99" s="245">
        <v>18</v>
      </c>
      <c r="B99" s="211" t="s">
        <v>166</v>
      </c>
      <c r="C99" s="278" t="s">
        <v>167</v>
      </c>
      <c r="D99" s="214" t="s">
        <v>109</v>
      </c>
      <c r="E99" s="221">
        <v>298.52499999999998</v>
      </c>
      <c r="F99" s="235"/>
      <c r="G99" s="232">
        <f>E99*F99</f>
        <v>0</v>
      </c>
      <c r="H99" s="232">
        <v>21</v>
      </c>
      <c r="I99" s="232">
        <f>G99*(1+H99/100)</f>
        <v>0</v>
      </c>
      <c r="J99" s="232">
        <v>0</v>
      </c>
      <c r="K99" s="232">
        <f>E99*J99</f>
        <v>0</v>
      </c>
      <c r="L99" s="232">
        <v>0</v>
      </c>
      <c r="M99" s="232">
        <f>E99*L99</f>
        <v>0</v>
      </c>
      <c r="N99" s="233" t="s">
        <v>110</v>
      </c>
      <c r="O99" s="250" t="s">
        <v>79</v>
      </c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>
        <v>21</v>
      </c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</row>
    <row r="100" spans="1:60" outlineLevel="1" x14ac:dyDescent="0.2">
      <c r="A100" s="245"/>
      <c r="B100" s="211"/>
      <c r="C100" s="279" t="s">
        <v>168</v>
      </c>
      <c r="D100" s="215"/>
      <c r="E100" s="222">
        <v>298.52499999999998</v>
      </c>
      <c r="F100" s="232"/>
      <c r="G100" s="232"/>
      <c r="H100" s="232"/>
      <c r="I100" s="232"/>
      <c r="J100" s="232"/>
      <c r="K100" s="232"/>
      <c r="L100" s="232"/>
      <c r="M100" s="232"/>
      <c r="N100" s="233"/>
      <c r="O100" s="250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</row>
    <row r="101" spans="1:60" outlineLevel="1" x14ac:dyDescent="0.2">
      <c r="A101" s="245"/>
      <c r="B101" s="211"/>
      <c r="C101" s="280"/>
      <c r="D101" s="217"/>
      <c r="E101" s="224"/>
      <c r="F101" s="238"/>
      <c r="G101" s="239"/>
      <c r="H101" s="232"/>
      <c r="I101" s="232"/>
      <c r="J101" s="232"/>
      <c r="K101" s="232"/>
      <c r="L101" s="232"/>
      <c r="M101" s="232"/>
      <c r="N101" s="233"/>
      <c r="O101" s="250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</row>
    <row r="102" spans="1:60" x14ac:dyDescent="0.2">
      <c r="A102" s="244" t="s">
        <v>70</v>
      </c>
      <c r="B102" s="210" t="s">
        <v>169</v>
      </c>
      <c r="C102" s="275" t="s">
        <v>170</v>
      </c>
      <c r="D102" s="212"/>
      <c r="E102" s="219"/>
      <c r="F102" s="242">
        <f>SUM(G103:G144)</f>
        <v>0</v>
      </c>
      <c r="G102" s="243"/>
      <c r="H102" s="228"/>
      <c r="I102" s="228">
        <f>SUM(I103:I144)</f>
        <v>0</v>
      </c>
      <c r="J102" s="228"/>
      <c r="K102" s="228">
        <f>SUM(K103:K144)</f>
        <v>455.85197295180001</v>
      </c>
      <c r="L102" s="228"/>
      <c r="M102" s="228">
        <f>SUM(M103:M144)</f>
        <v>0</v>
      </c>
      <c r="N102" s="229"/>
      <c r="O102" s="249"/>
    </row>
    <row r="103" spans="1:60" outlineLevel="1" x14ac:dyDescent="0.2">
      <c r="A103" s="245"/>
      <c r="B103" s="207" t="s">
        <v>171</v>
      </c>
      <c r="C103" s="276"/>
      <c r="D103" s="213"/>
      <c r="E103" s="220"/>
      <c r="F103" s="230"/>
      <c r="G103" s="231"/>
      <c r="H103" s="232"/>
      <c r="I103" s="232"/>
      <c r="J103" s="232"/>
      <c r="K103" s="232">
        <v>1</v>
      </c>
      <c r="L103" s="232"/>
      <c r="M103" s="232"/>
      <c r="N103" s="233"/>
      <c r="O103" s="250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</row>
    <row r="104" spans="1:60" outlineLevel="1" x14ac:dyDescent="0.2">
      <c r="A104" s="245">
        <v>19</v>
      </c>
      <c r="B104" s="211" t="s">
        <v>172</v>
      </c>
      <c r="C104" s="278" t="s">
        <v>173</v>
      </c>
      <c r="D104" s="214" t="s">
        <v>109</v>
      </c>
      <c r="E104" s="221">
        <v>19.14</v>
      </c>
      <c r="F104" s="235"/>
      <c r="G104" s="232">
        <f>E104*F104</f>
        <v>0</v>
      </c>
      <c r="H104" s="232">
        <v>21</v>
      </c>
      <c r="I104" s="232">
        <f>G104*(1+H104/100)</f>
        <v>0</v>
      </c>
      <c r="J104" s="232">
        <v>2.5249999999999999</v>
      </c>
      <c r="K104" s="232">
        <f>E104*J104</f>
        <v>48.328499999999998</v>
      </c>
      <c r="L104" s="232">
        <v>0</v>
      </c>
      <c r="M104" s="232">
        <f>E104*L104</f>
        <v>0</v>
      </c>
      <c r="N104" s="233" t="s">
        <v>174</v>
      </c>
      <c r="O104" s="250" t="s">
        <v>79</v>
      </c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>
        <v>21</v>
      </c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</row>
    <row r="105" spans="1:60" outlineLevel="1" x14ac:dyDescent="0.2">
      <c r="A105" s="245"/>
      <c r="B105" s="211"/>
      <c r="C105" s="281" t="s">
        <v>175</v>
      </c>
      <c r="D105" s="218"/>
      <c r="E105" s="225"/>
      <c r="F105" s="240"/>
      <c r="G105" s="241"/>
      <c r="H105" s="232"/>
      <c r="I105" s="232"/>
      <c r="J105" s="232"/>
      <c r="K105" s="232"/>
      <c r="L105" s="232"/>
      <c r="M105" s="232"/>
      <c r="N105" s="233"/>
      <c r="O105" s="250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3" t="str">
        <f>C105</f>
        <v>Včetně vyčištění dna rýh, urovnání lože a prohození výkopku.</v>
      </c>
      <c r="BB105" s="202"/>
      <c r="BC105" s="202"/>
      <c r="BD105" s="202"/>
      <c r="BE105" s="202"/>
      <c r="BF105" s="202"/>
      <c r="BG105" s="202"/>
      <c r="BH105" s="202"/>
    </row>
    <row r="106" spans="1:60" outlineLevel="1" x14ac:dyDescent="0.2">
      <c r="A106" s="245"/>
      <c r="B106" s="211"/>
      <c r="C106" s="279" t="s">
        <v>176</v>
      </c>
      <c r="D106" s="215"/>
      <c r="E106" s="222">
        <v>19.14</v>
      </c>
      <c r="F106" s="232"/>
      <c r="G106" s="232"/>
      <c r="H106" s="232"/>
      <c r="I106" s="232"/>
      <c r="J106" s="232"/>
      <c r="K106" s="232"/>
      <c r="L106" s="232"/>
      <c r="M106" s="232"/>
      <c r="N106" s="233"/>
      <c r="O106" s="250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</row>
    <row r="107" spans="1:60" outlineLevel="1" x14ac:dyDescent="0.2">
      <c r="A107" s="245"/>
      <c r="B107" s="211"/>
      <c r="C107" s="280"/>
      <c r="D107" s="217"/>
      <c r="E107" s="224"/>
      <c r="F107" s="238"/>
      <c r="G107" s="239"/>
      <c r="H107" s="232"/>
      <c r="I107" s="232"/>
      <c r="J107" s="232"/>
      <c r="K107" s="232"/>
      <c r="L107" s="232"/>
      <c r="M107" s="232"/>
      <c r="N107" s="233"/>
      <c r="O107" s="250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</row>
    <row r="108" spans="1:60" outlineLevel="1" x14ac:dyDescent="0.2">
      <c r="A108" s="245"/>
      <c r="B108" s="208" t="s">
        <v>177</v>
      </c>
      <c r="C108" s="277"/>
      <c r="D108" s="246"/>
      <c r="E108" s="247"/>
      <c r="F108" s="248"/>
      <c r="G108" s="234"/>
      <c r="H108" s="232"/>
      <c r="I108" s="232"/>
      <c r="J108" s="232"/>
      <c r="K108" s="232">
        <v>1</v>
      </c>
      <c r="L108" s="232"/>
      <c r="M108" s="232"/>
      <c r="N108" s="233"/>
      <c r="O108" s="250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</row>
    <row r="109" spans="1:60" outlineLevel="1" x14ac:dyDescent="0.2">
      <c r="A109" s="245"/>
      <c r="B109" s="208" t="s">
        <v>178</v>
      </c>
      <c r="C109" s="277"/>
      <c r="D109" s="246"/>
      <c r="E109" s="247"/>
      <c r="F109" s="248"/>
      <c r="G109" s="234"/>
      <c r="H109" s="232"/>
      <c r="I109" s="232"/>
      <c r="J109" s="232"/>
      <c r="K109" s="232"/>
      <c r="L109" s="232"/>
      <c r="M109" s="232"/>
      <c r="N109" s="233"/>
      <c r="O109" s="250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</row>
    <row r="110" spans="1:60" outlineLevel="1" x14ac:dyDescent="0.2">
      <c r="A110" s="245">
        <v>20</v>
      </c>
      <c r="B110" s="211" t="s">
        <v>179</v>
      </c>
      <c r="C110" s="278" t="s">
        <v>180</v>
      </c>
      <c r="D110" s="214" t="s">
        <v>109</v>
      </c>
      <c r="E110" s="221">
        <v>210.54</v>
      </c>
      <c r="F110" s="235"/>
      <c r="G110" s="232">
        <f>E110*F110</f>
        <v>0</v>
      </c>
      <c r="H110" s="232">
        <v>21</v>
      </c>
      <c r="I110" s="232">
        <f>G110*(1+H110/100)</f>
        <v>0</v>
      </c>
      <c r="J110" s="232">
        <v>1.63</v>
      </c>
      <c r="K110" s="232">
        <f>E110*J110</f>
        <v>343.18019999999996</v>
      </c>
      <c r="L110" s="232">
        <v>0</v>
      </c>
      <c r="M110" s="232">
        <f>E110*L110</f>
        <v>0</v>
      </c>
      <c r="N110" s="233" t="s">
        <v>174</v>
      </c>
      <c r="O110" s="250" t="s">
        <v>79</v>
      </c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>
        <v>21</v>
      </c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</row>
    <row r="111" spans="1:60" outlineLevel="1" x14ac:dyDescent="0.2">
      <c r="A111" s="245"/>
      <c r="B111" s="211"/>
      <c r="C111" s="279" t="s">
        <v>181</v>
      </c>
      <c r="D111" s="215"/>
      <c r="E111" s="222">
        <v>210.54</v>
      </c>
      <c r="F111" s="232"/>
      <c r="G111" s="232"/>
      <c r="H111" s="232"/>
      <c r="I111" s="232"/>
      <c r="J111" s="232"/>
      <c r="K111" s="232"/>
      <c r="L111" s="232"/>
      <c r="M111" s="232"/>
      <c r="N111" s="233"/>
      <c r="O111" s="250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</row>
    <row r="112" spans="1:60" outlineLevel="1" x14ac:dyDescent="0.2">
      <c r="A112" s="245"/>
      <c r="B112" s="211"/>
      <c r="C112" s="280"/>
      <c r="D112" s="217"/>
      <c r="E112" s="224"/>
      <c r="F112" s="238"/>
      <c r="G112" s="239"/>
      <c r="H112" s="232"/>
      <c r="I112" s="232"/>
      <c r="J112" s="232"/>
      <c r="K112" s="232"/>
      <c r="L112" s="232"/>
      <c r="M112" s="232"/>
      <c r="N112" s="233"/>
      <c r="O112" s="250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</row>
    <row r="113" spans="1:60" outlineLevel="1" x14ac:dyDescent="0.2">
      <c r="A113" s="245"/>
      <c r="B113" s="208" t="s">
        <v>182</v>
      </c>
      <c r="C113" s="277"/>
      <c r="D113" s="246"/>
      <c r="E113" s="247"/>
      <c r="F113" s="248"/>
      <c r="G113" s="234"/>
      <c r="H113" s="232"/>
      <c r="I113" s="232"/>
      <c r="J113" s="232"/>
      <c r="K113" s="232">
        <v>1</v>
      </c>
      <c r="L113" s="232"/>
      <c r="M113" s="232"/>
      <c r="N113" s="233"/>
      <c r="O113" s="250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</row>
    <row r="114" spans="1:60" outlineLevel="1" x14ac:dyDescent="0.2">
      <c r="A114" s="245"/>
      <c r="B114" s="208" t="s">
        <v>183</v>
      </c>
      <c r="C114" s="277"/>
      <c r="D114" s="246"/>
      <c r="E114" s="247"/>
      <c r="F114" s="248"/>
      <c r="G114" s="234"/>
      <c r="H114" s="232"/>
      <c r="I114" s="232"/>
      <c r="J114" s="232"/>
      <c r="K114" s="232"/>
      <c r="L114" s="232"/>
      <c r="M114" s="232"/>
      <c r="N114" s="233"/>
      <c r="O114" s="250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</row>
    <row r="115" spans="1:60" outlineLevel="1" x14ac:dyDescent="0.2">
      <c r="A115" s="245">
        <v>21</v>
      </c>
      <c r="B115" s="211" t="s">
        <v>184</v>
      </c>
      <c r="C115" s="278" t="s">
        <v>185</v>
      </c>
      <c r="D115" s="214" t="s">
        <v>102</v>
      </c>
      <c r="E115" s="221">
        <v>191.4</v>
      </c>
      <c r="F115" s="235"/>
      <c r="G115" s="232">
        <f>E115*F115</f>
        <v>0</v>
      </c>
      <c r="H115" s="232">
        <v>21</v>
      </c>
      <c r="I115" s="232">
        <f>G115*(1+H115/100)</f>
        <v>0</v>
      </c>
      <c r="J115" s="232">
        <v>0.23382</v>
      </c>
      <c r="K115" s="232">
        <f>E115*J115</f>
        <v>44.753148000000003</v>
      </c>
      <c r="L115" s="232">
        <v>0</v>
      </c>
      <c r="M115" s="232">
        <f>E115*L115</f>
        <v>0</v>
      </c>
      <c r="N115" s="233" t="s">
        <v>186</v>
      </c>
      <c r="O115" s="250" t="s">
        <v>79</v>
      </c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>
        <v>21</v>
      </c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</row>
    <row r="116" spans="1:60" outlineLevel="1" x14ac:dyDescent="0.2">
      <c r="A116" s="245"/>
      <c r="B116" s="211"/>
      <c r="C116" s="279" t="s">
        <v>187</v>
      </c>
      <c r="D116" s="215"/>
      <c r="E116" s="222">
        <v>191.4</v>
      </c>
      <c r="F116" s="232"/>
      <c r="G116" s="232"/>
      <c r="H116" s="232"/>
      <c r="I116" s="232"/>
      <c r="J116" s="232"/>
      <c r="K116" s="232"/>
      <c r="L116" s="232"/>
      <c r="M116" s="232"/>
      <c r="N116" s="233"/>
      <c r="O116" s="250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</row>
    <row r="117" spans="1:60" outlineLevel="1" x14ac:dyDescent="0.2">
      <c r="A117" s="245"/>
      <c r="B117" s="211"/>
      <c r="C117" s="280"/>
      <c r="D117" s="217"/>
      <c r="E117" s="224"/>
      <c r="F117" s="238"/>
      <c r="G117" s="239"/>
      <c r="H117" s="232"/>
      <c r="I117" s="232"/>
      <c r="J117" s="232"/>
      <c r="K117" s="232"/>
      <c r="L117" s="232"/>
      <c r="M117" s="232"/>
      <c r="N117" s="233"/>
      <c r="O117" s="250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</row>
    <row r="118" spans="1:60" outlineLevel="1" x14ac:dyDescent="0.2">
      <c r="A118" s="245"/>
      <c r="B118" s="208" t="s">
        <v>188</v>
      </c>
      <c r="C118" s="277"/>
      <c r="D118" s="246"/>
      <c r="E118" s="247"/>
      <c r="F118" s="248"/>
      <c r="G118" s="234"/>
      <c r="H118" s="232"/>
      <c r="I118" s="232"/>
      <c r="J118" s="232"/>
      <c r="K118" s="232">
        <v>1</v>
      </c>
      <c r="L118" s="232"/>
      <c r="M118" s="232"/>
      <c r="N118" s="233"/>
      <c r="O118" s="250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</row>
    <row r="119" spans="1:60" outlineLevel="1" x14ac:dyDescent="0.2">
      <c r="A119" s="245"/>
      <c r="B119" s="208" t="s">
        <v>189</v>
      </c>
      <c r="C119" s="277"/>
      <c r="D119" s="246"/>
      <c r="E119" s="247"/>
      <c r="F119" s="248"/>
      <c r="G119" s="234"/>
      <c r="H119" s="232"/>
      <c r="I119" s="232"/>
      <c r="J119" s="232"/>
      <c r="K119" s="232"/>
      <c r="L119" s="232"/>
      <c r="M119" s="232"/>
      <c r="N119" s="233"/>
      <c r="O119" s="250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</row>
    <row r="120" spans="1:60" outlineLevel="1" x14ac:dyDescent="0.2">
      <c r="A120" s="245">
        <v>22</v>
      </c>
      <c r="B120" s="211" t="s">
        <v>190</v>
      </c>
      <c r="C120" s="278" t="s">
        <v>191</v>
      </c>
      <c r="D120" s="214" t="s">
        <v>77</v>
      </c>
      <c r="E120" s="221">
        <v>1263.24</v>
      </c>
      <c r="F120" s="235"/>
      <c r="G120" s="232">
        <f>E120*F120</f>
        <v>0</v>
      </c>
      <c r="H120" s="232">
        <v>21</v>
      </c>
      <c r="I120" s="232">
        <f>G120*(1+H120/100)</f>
        <v>0</v>
      </c>
      <c r="J120" s="232">
        <v>1.8000000000000001E-4</v>
      </c>
      <c r="K120" s="232">
        <f>E120*J120</f>
        <v>0.22738320000000001</v>
      </c>
      <c r="L120" s="232">
        <v>0</v>
      </c>
      <c r="M120" s="232">
        <f>E120*L120</f>
        <v>0</v>
      </c>
      <c r="N120" s="233" t="s">
        <v>174</v>
      </c>
      <c r="O120" s="250" t="s">
        <v>79</v>
      </c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>
        <v>21</v>
      </c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</row>
    <row r="121" spans="1:60" outlineLevel="1" x14ac:dyDescent="0.2">
      <c r="A121" s="245"/>
      <c r="B121" s="211"/>
      <c r="C121" s="279" t="s">
        <v>192</v>
      </c>
      <c r="D121" s="215"/>
      <c r="E121" s="222">
        <v>880.44</v>
      </c>
      <c r="F121" s="232"/>
      <c r="G121" s="232"/>
      <c r="H121" s="232"/>
      <c r="I121" s="232"/>
      <c r="J121" s="232"/>
      <c r="K121" s="232"/>
      <c r="L121" s="232"/>
      <c r="M121" s="232"/>
      <c r="N121" s="233"/>
      <c r="O121" s="250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</row>
    <row r="122" spans="1:60" outlineLevel="1" x14ac:dyDescent="0.2">
      <c r="A122" s="245"/>
      <c r="B122" s="211"/>
      <c r="C122" s="279" t="s">
        <v>193</v>
      </c>
      <c r="D122" s="215"/>
      <c r="E122" s="222">
        <v>382.8</v>
      </c>
      <c r="F122" s="232"/>
      <c r="G122" s="232"/>
      <c r="H122" s="232"/>
      <c r="I122" s="232"/>
      <c r="J122" s="232"/>
      <c r="K122" s="232"/>
      <c r="L122" s="232"/>
      <c r="M122" s="232"/>
      <c r="N122" s="233"/>
      <c r="O122" s="250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</row>
    <row r="123" spans="1:60" outlineLevel="1" x14ac:dyDescent="0.2">
      <c r="A123" s="245"/>
      <c r="B123" s="211"/>
      <c r="C123" s="280"/>
      <c r="D123" s="217"/>
      <c r="E123" s="224"/>
      <c r="F123" s="238"/>
      <c r="G123" s="239"/>
      <c r="H123" s="232"/>
      <c r="I123" s="232"/>
      <c r="J123" s="232"/>
      <c r="K123" s="232"/>
      <c r="L123" s="232"/>
      <c r="M123" s="232"/>
      <c r="N123" s="233"/>
      <c r="O123" s="250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</row>
    <row r="124" spans="1:60" outlineLevel="1" x14ac:dyDescent="0.2">
      <c r="A124" s="245"/>
      <c r="B124" s="208" t="s">
        <v>194</v>
      </c>
      <c r="C124" s="277"/>
      <c r="D124" s="246"/>
      <c r="E124" s="247"/>
      <c r="F124" s="248"/>
      <c r="G124" s="234"/>
      <c r="H124" s="232"/>
      <c r="I124" s="232"/>
      <c r="J124" s="232"/>
      <c r="K124" s="232">
        <v>1</v>
      </c>
      <c r="L124" s="232"/>
      <c r="M124" s="232"/>
      <c r="N124" s="233"/>
      <c r="O124" s="250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</row>
    <row r="125" spans="1:60" outlineLevel="1" x14ac:dyDescent="0.2">
      <c r="A125" s="245"/>
      <c r="B125" s="208" t="s">
        <v>195</v>
      </c>
      <c r="C125" s="277"/>
      <c r="D125" s="246"/>
      <c r="E125" s="247"/>
      <c r="F125" s="248"/>
      <c r="G125" s="234"/>
      <c r="H125" s="232"/>
      <c r="I125" s="232"/>
      <c r="J125" s="232"/>
      <c r="K125" s="232">
        <v>2</v>
      </c>
      <c r="L125" s="232"/>
      <c r="M125" s="232"/>
      <c r="N125" s="233"/>
      <c r="O125" s="250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</row>
    <row r="126" spans="1:60" outlineLevel="1" x14ac:dyDescent="0.2">
      <c r="A126" s="245">
        <v>23</v>
      </c>
      <c r="B126" s="211" t="s">
        <v>196</v>
      </c>
      <c r="C126" s="278" t="s">
        <v>197</v>
      </c>
      <c r="D126" s="214" t="s">
        <v>109</v>
      </c>
      <c r="E126" s="221">
        <v>3.4870000000000001</v>
      </c>
      <c r="F126" s="235"/>
      <c r="G126" s="232">
        <f>E126*F126</f>
        <v>0</v>
      </c>
      <c r="H126" s="232">
        <v>21</v>
      </c>
      <c r="I126" s="232">
        <f>G126*(1+H126/100)</f>
        <v>0</v>
      </c>
      <c r="J126" s="232">
        <v>2.5249999999999999</v>
      </c>
      <c r="K126" s="232">
        <f>E126*J126</f>
        <v>8.8046749999999996</v>
      </c>
      <c r="L126" s="232">
        <v>0</v>
      </c>
      <c r="M126" s="232">
        <f>E126*L126</f>
        <v>0</v>
      </c>
      <c r="N126" s="233" t="s">
        <v>198</v>
      </c>
      <c r="O126" s="250" t="s">
        <v>79</v>
      </c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>
        <v>21</v>
      </c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</row>
    <row r="127" spans="1:60" outlineLevel="1" x14ac:dyDescent="0.2">
      <c r="A127" s="245"/>
      <c r="B127" s="211"/>
      <c r="C127" s="279" t="s">
        <v>199</v>
      </c>
      <c r="D127" s="215"/>
      <c r="E127" s="222">
        <v>3.19</v>
      </c>
      <c r="F127" s="232"/>
      <c r="G127" s="232"/>
      <c r="H127" s="232"/>
      <c r="I127" s="232"/>
      <c r="J127" s="232"/>
      <c r="K127" s="232"/>
      <c r="L127" s="232"/>
      <c r="M127" s="232"/>
      <c r="N127" s="233"/>
      <c r="O127" s="250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</row>
    <row r="128" spans="1:60" outlineLevel="1" x14ac:dyDescent="0.2">
      <c r="A128" s="245"/>
      <c r="B128" s="211"/>
      <c r="C128" s="279" t="s">
        <v>200</v>
      </c>
      <c r="D128" s="215"/>
      <c r="E128" s="222">
        <v>0.29699999999999999</v>
      </c>
      <c r="F128" s="232"/>
      <c r="G128" s="232"/>
      <c r="H128" s="232"/>
      <c r="I128" s="232"/>
      <c r="J128" s="232"/>
      <c r="K128" s="232"/>
      <c r="L128" s="232"/>
      <c r="M128" s="232"/>
      <c r="N128" s="233"/>
      <c r="O128" s="250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</row>
    <row r="129" spans="1:60" outlineLevel="1" x14ac:dyDescent="0.2">
      <c r="A129" s="245"/>
      <c r="B129" s="211"/>
      <c r="C129" s="280"/>
      <c r="D129" s="217"/>
      <c r="E129" s="224"/>
      <c r="F129" s="238"/>
      <c r="G129" s="239"/>
      <c r="H129" s="232"/>
      <c r="I129" s="232"/>
      <c r="J129" s="232"/>
      <c r="K129" s="232"/>
      <c r="L129" s="232"/>
      <c r="M129" s="232"/>
      <c r="N129" s="233"/>
      <c r="O129" s="250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</row>
    <row r="130" spans="1:60" outlineLevel="1" x14ac:dyDescent="0.2">
      <c r="A130" s="245"/>
      <c r="B130" s="208" t="s">
        <v>201</v>
      </c>
      <c r="C130" s="277"/>
      <c r="D130" s="246"/>
      <c r="E130" s="247"/>
      <c r="F130" s="248"/>
      <c r="G130" s="234"/>
      <c r="H130" s="232"/>
      <c r="I130" s="232"/>
      <c r="J130" s="232"/>
      <c r="K130" s="232">
        <v>1</v>
      </c>
      <c r="L130" s="232"/>
      <c r="M130" s="232"/>
      <c r="N130" s="233"/>
      <c r="O130" s="250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</row>
    <row r="131" spans="1:60" outlineLevel="1" x14ac:dyDescent="0.2">
      <c r="A131" s="245"/>
      <c r="B131" s="208" t="s">
        <v>202</v>
      </c>
      <c r="C131" s="277"/>
      <c r="D131" s="246"/>
      <c r="E131" s="247"/>
      <c r="F131" s="248"/>
      <c r="G131" s="234"/>
      <c r="H131" s="232"/>
      <c r="I131" s="232"/>
      <c r="J131" s="232"/>
      <c r="K131" s="232"/>
      <c r="L131" s="232"/>
      <c r="M131" s="232"/>
      <c r="N131" s="233"/>
      <c r="O131" s="250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</row>
    <row r="132" spans="1:60" outlineLevel="1" x14ac:dyDescent="0.2">
      <c r="A132" s="245"/>
      <c r="B132" s="208" t="s">
        <v>203</v>
      </c>
      <c r="C132" s="277"/>
      <c r="D132" s="246"/>
      <c r="E132" s="247"/>
      <c r="F132" s="248"/>
      <c r="G132" s="234"/>
      <c r="H132" s="232"/>
      <c r="I132" s="232"/>
      <c r="J132" s="232"/>
      <c r="K132" s="232">
        <v>2</v>
      </c>
      <c r="L132" s="232"/>
      <c r="M132" s="232"/>
      <c r="N132" s="233"/>
      <c r="O132" s="250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</row>
    <row r="133" spans="1:60" outlineLevel="1" x14ac:dyDescent="0.2">
      <c r="A133" s="245">
        <v>24</v>
      </c>
      <c r="B133" s="211" t="s">
        <v>204</v>
      </c>
      <c r="C133" s="278" t="s">
        <v>205</v>
      </c>
      <c r="D133" s="214" t="s">
        <v>206</v>
      </c>
      <c r="E133" s="221">
        <v>0.33109</v>
      </c>
      <c r="F133" s="235"/>
      <c r="G133" s="232">
        <f>E133*F133</f>
        <v>0</v>
      </c>
      <c r="H133" s="232">
        <v>21</v>
      </c>
      <c r="I133" s="232">
        <f>G133*(1+H133/100)</f>
        <v>0</v>
      </c>
      <c r="J133" s="232">
        <v>1.0570200000000001</v>
      </c>
      <c r="K133" s="232">
        <f>E133*J133</f>
        <v>0.34996875180000003</v>
      </c>
      <c r="L133" s="232">
        <v>0</v>
      </c>
      <c r="M133" s="232">
        <f>E133*L133</f>
        <v>0</v>
      </c>
      <c r="N133" s="233" t="s">
        <v>198</v>
      </c>
      <c r="O133" s="250" t="s">
        <v>79</v>
      </c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>
        <v>21</v>
      </c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</row>
    <row r="134" spans="1:60" outlineLevel="1" x14ac:dyDescent="0.2">
      <c r="A134" s="245"/>
      <c r="B134" s="211"/>
      <c r="C134" s="279" t="s">
        <v>207</v>
      </c>
      <c r="D134" s="215"/>
      <c r="E134" s="222">
        <v>0.252</v>
      </c>
      <c r="F134" s="232"/>
      <c r="G134" s="232"/>
      <c r="H134" s="232"/>
      <c r="I134" s="232"/>
      <c r="J134" s="232"/>
      <c r="K134" s="232"/>
      <c r="L134" s="232"/>
      <c r="M134" s="232"/>
      <c r="N134" s="233"/>
      <c r="O134" s="250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</row>
    <row r="135" spans="1:60" outlineLevel="1" x14ac:dyDescent="0.2">
      <c r="A135" s="245"/>
      <c r="B135" s="211"/>
      <c r="C135" s="279" t="s">
        <v>208</v>
      </c>
      <c r="D135" s="215"/>
      <c r="E135" s="222">
        <v>2.35E-2</v>
      </c>
      <c r="F135" s="232"/>
      <c r="G135" s="232"/>
      <c r="H135" s="232"/>
      <c r="I135" s="232"/>
      <c r="J135" s="232"/>
      <c r="K135" s="232"/>
      <c r="L135" s="232"/>
      <c r="M135" s="232"/>
      <c r="N135" s="233"/>
      <c r="O135" s="250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</row>
    <row r="136" spans="1:60" outlineLevel="1" x14ac:dyDescent="0.2">
      <c r="A136" s="245"/>
      <c r="B136" s="211"/>
      <c r="C136" s="279" t="s">
        <v>209</v>
      </c>
      <c r="D136" s="215"/>
      <c r="E136" s="222">
        <v>5.5599999999999997E-2</v>
      </c>
      <c r="F136" s="232"/>
      <c r="G136" s="232"/>
      <c r="H136" s="232"/>
      <c r="I136" s="232"/>
      <c r="J136" s="232"/>
      <c r="K136" s="232"/>
      <c r="L136" s="232"/>
      <c r="M136" s="232"/>
      <c r="N136" s="233"/>
      <c r="O136" s="250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</row>
    <row r="137" spans="1:60" outlineLevel="1" x14ac:dyDescent="0.2">
      <c r="A137" s="245"/>
      <c r="B137" s="211"/>
      <c r="C137" s="280"/>
      <c r="D137" s="217"/>
      <c r="E137" s="224"/>
      <c r="F137" s="238"/>
      <c r="G137" s="239"/>
      <c r="H137" s="232"/>
      <c r="I137" s="232"/>
      <c r="J137" s="232"/>
      <c r="K137" s="232"/>
      <c r="L137" s="232"/>
      <c r="M137" s="232"/>
      <c r="N137" s="233"/>
      <c r="O137" s="250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</row>
    <row r="138" spans="1:60" outlineLevel="1" x14ac:dyDescent="0.2">
      <c r="A138" s="245">
        <v>25</v>
      </c>
      <c r="B138" s="211" t="s">
        <v>210</v>
      </c>
      <c r="C138" s="278" t="s">
        <v>211</v>
      </c>
      <c r="D138" s="214" t="s">
        <v>212</v>
      </c>
      <c r="E138" s="221">
        <v>3</v>
      </c>
      <c r="F138" s="235"/>
      <c r="G138" s="232">
        <f>E138*F138</f>
        <v>0</v>
      </c>
      <c r="H138" s="232">
        <v>21</v>
      </c>
      <c r="I138" s="232">
        <f>G138*(1+H138/100)</f>
        <v>0</v>
      </c>
      <c r="J138" s="232">
        <v>0</v>
      </c>
      <c r="K138" s="232">
        <f>E138*J138</f>
        <v>0</v>
      </c>
      <c r="L138" s="232">
        <v>0</v>
      </c>
      <c r="M138" s="232">
        <f>E138*L138</f>
        <v>0</v>
      </c>
      <c r="N138" s="233"/>
      <c r="O138" s="250" t="s">
        <v>213</v>
      </c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>
        <v>21</v>
      </c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</row>
    <row r="139" spans="1:60" outlineLevel="1" x14ac:dyDescent="0.2">
      <c r="A139" s="245"/>
      <c r="B139" s="211"/>
      <c r="C139" s="280"/>
      <c r="D139" s="217"/>
      <c r="E139" s="224"/>
      <c r="F139" s="238"/>
      <c r="G139" s="239"/>
      <c r="H139" s="232"/>
      <c r="I139" s="232"/>
      <c r="J139" s="232"/>
      <c r="K139" s="232"/>
      <c r="L139" s="232"/>
      <c r="M139" s="232"/>
      <c r="N139" s="233"/>
      <c r="O139" s="250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</row>
    <row r="140" spans="1:60" ht="22.5" outlineLevel="1" x14ac:dyDescent="0.2">
      <c r="A140" s="245">
        <v>26</v>
      </c>
      <c r="B140" s="211" t="s">
        <v>214</v>
      </c>
      <c r="C140" s="278" t="s">
        <v>215</v>
      </c>
      <c r="D140" s="214" t="s">
        <v>77</v>
      </c>
      <c r="E140" s="221">
        <v>1387.32</v>
      </c>
      <c r="F140" s="235"/>
      <c r="G140" s="232">
        <f>E140*F140</f>
        <v>0</v>
      </c>
      <c r="H140" s="232">
        <v>21</v>
      </c>
      <c r="I140" s="232">
        <f>G140*(1+H140/100)</f>
        <v>0</v>
      </c>
      <c r="J140" s="232">
        <v>1.4999999999999999E-4</v>
      </c>
      <c r="K140" s="232">
        <f>E140*J140</f>
        <v>0.20809799999999998</v>
      </c>
      <c r="L140" s="232">
        <v>0</v>
      </c>
      <c r="M140" s="232">
        <f>E140*L140</f>
        <v>0</v>
      </c>
      <c r="N140" s="233" t="s">
        <v>216</v>
      </c>
      <c r="O140" s="250" t="s">
        <v>79</v>
      </c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>
        <v>21</v>
      </c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</row>
    <row r="141" spans="1:60" outlineLevel="1" x14ac:dyDescent="0.2">
      <c r="A141" s="245"/>
      <c r="B141" s="211"/>
      <c r="C141" s="279" t="s">
        <v>192</v>
      </c>
      <c r="D141" s="215"/>
      <c r="E141" s="222">
        <v>880.44</v>
      </c>
      <c r="F141" s="232"/>
      <c r="G141" s="232"/>
      <c r="H141" s="232"/>
      <c r="I141" s="232"/>
      <c r="J141" s="232"/>
      <c r="K141" s="232"/>
      <c r="L141" s="232"/>
      <c r="M141" s="232"/>
      <c r="N141" s="233"/>
      <c r="O141" s="250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</row>
    <row r="142" spans="1:60" outlineLevel="1" x14ac:dyDescent="0.2">
      <c r="A142" s="245"/>
      <c r="B142" s="211"/>
      <c r="C142" s="279" t="s">
        <v>193</v>
      </c>
      <c r="D142" s="215"/>
      <c r="E142" s="222">
        <v>382.8</v>
      </c>
      <c r="F142" s="232"/>
      <c r="G142" s="232"/>
      <c r="H142" s="232"/>
      <c r="I142" s="232"/>
      <c r="J142" s="232"/>
      <c r="K142" s="232"/>
      <c r="L142" s="232"/>
      <c r="M142" s="232"/>
      <c r="N142" s="233"/>
      <c r="O142" s="250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</row>
    <row r="143" spans="1:60" outlineLevel="1" x14ac:dyDescent="0.2">
      <c r="A143" s="245"/>
      <c r="B143" s="211"/>
      <c r="C143" s="279" t="s">
        <v>217</v>
      </c>
      <c r="D143" s="215"/>
      <c r="E143" s="222">
        <v>124.08</v>
      </c>
      <c r="F143" s="232"/>
      <c r="G143" s="232"/>
      <c r="H143" s="232"/>
      <c r="I143" s="232"/>
      <c r="J143" s="232"/>
      <c r="K143" s="232"/>
      <c r="L143" s="232"/>
      <c r="M143" s="232"/>
      <c r="N143" s="233"/>
      <c r="O143" s="250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</row>
    <row r="144" spans="1:60" outlineLevel="1" x14ac:dyDescent="0.2">
      <c r="A144" s="245"/>
      <c r="B144" s="211"/>
      <c r="C144" s="280"/>
      <c r="D144" s="217"/>
      <c r="E144" s="224"/>
      <c r="F144" s="238"/>
      <c r="G144" s="239"/>
      <c r="H144" s="232"/>
      <c r="I144" s="232"/>
      <c r="J144" s="232"/>
      <c r="K144" s="232"/>
      <c r="L144" s="232"/>
      <c r="M144" s="232"/>
      <c r="N144" s="233"/>
      <c r="O144" s="250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</row>
    <row r="145" spans="1:60" x14ac:dyDescent="0.2">
      <c r="A145" s="244" t="s">
        <v>70</v>
      </c>
      <c r="B145" s="210" t="s">
        <v>218</v>
      </c>
      <c r="C145" s="275" t="s">
        <v>219</v>
      </c>
      <c r="D145" s="212"/>
      <c r="E145" s="219"/>
      <c r="F145" s="242">
        <f>SUM(G146:G156)</f>
        <v>0</v>
      </c>
      <c r="G145" s="243"/>
      <c r="H145" s="228"/>
      <c r="I145" s="228">
        <f>SUM(I146:I156)</f>
        <v>0</v>
      </c>
      <c r="J145" s="228"/>
      <c r="K145" s="228">
        <f>SUM(K146:K156)</f>
        <v>2.0153880000000002</v>
      </c>
      <c r="L145" s="228"/>
      <c r="M145" s="228">
        <f>SUM(M146:M156)</f>
        <v>0</v>
      </c>
      <c r="N145" s="229"/>
      <c r="O145" s="249"/>
    </row>
    <row r="146" spans="1:60" outlineLevel="1" x14ac:dyDescent="0.2">
      <c r="A146" s="245"/>
      <c r="B146" s="207" t="s">
        <v>220</v>
      </c>
      <c r="C146" s="276"/>
      <c r="D146" s="213"/>
      <c r="E146" s="220"/>
      <c r="F146" s="230"/>
      <c r="G146" s="231"/>
      <c r="H146" s="232"/>
      <c r="I146" s="232"/>
      <c r="J146" s="232"/>
      <c r="K146" s="232">
        <v>1</v>
      </c>
      <c r="L146" s="232"/>
      <c r="M146" s="232"/>
      <c r="N146" s="233"/>
      <c r="O146" s="250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</row>
    <row r="147" spans="1:60" outlineLevel="1" x14ac:dyDescent="0.2">
      <c r="A147" s="245"/>
      <c r="B147" s="208" t="s">
        <v>221</v>
      </c>
      <c r="C147" s="277"/>
      <c r="D147" s="246"/>
      <c r="E147" s="247"/>
      <c r="F147" s="248"/>
      <c r="G147" s="234"/>
      <c r="H147" s="232"/>
      <c r="I147" s="232"/>
      <c r="J147" s="232"/>
      <c r="K147" s="232"/>
      <c r="L147" s="232"/>
      <c r="M147" s="232"/>
      <c r="N147" s="233"/>
      <c r="O147" s="250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</row>
    <row r="148" spans="1:60" outlineLevel="1" x14ac:dyDescent="0.2">
      <c r="A148" s="245">
        <v>27</v>
      </c>
      <c r="B148" s="211" t="s">
        <v>222</v>
      </c>
      <c r="C148" s="278" t="s">
        <v>223</v>
      </c>
      <c r="D148" s="214" t="s">
        <v>102</v>
      </c>
      <c r="E148" s="221">
        <v>4.4000000000000004</v>
      </c>
      <c r="F148" s="235"/>
      <c r="G148" s="232">
        <f>E148*F148</f>
        <v>0</v>
      </c>
      <c r="H148" s="232">
        <v>21</v>
      </c>
      <c r="I148" s="232">
        <f>G148*(1+H148/100)</f>
        <v>0</v>
      </c>
      <c r="J148" s="232">
        <v>5.3670000000000002E-2</v>
      </c>
      <c r="K148" s="232">
        <f>E148*J148</f>
        <v>0.23614800000000002</v>
      </c>
      <c r="L148" s="232">
        <v>0</v>
      </c>
      <c r="M148" s="232">
        <f>E148*L148</f>
        <v>0</v>
      </c>
      <c r="N148" s="233" t="s">
        <v>198</v>
      </c>
      <c r="O148" s="250" t="s">
        <v>79</v>
      </c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>
        <v>21</v>
      </c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</row>
    <row r="149" spans="1:60" outlineLevel="1" x14ac:dyDescent="0.2">
      <c r="A149" s="245"/>
      <c r="B149" s="211"/>
      <c r="C149" s="279" t="s">
        <v>224</v>
      </c>
      <c r="D149" s="215"/>
      <c r="E149" s="222">
        <v>4.4000000000000004</v>
      </c>
      <c r="F149" s="232"/>
      <c r="G149" s="232"/>
      <c r="H149" s="232"/>
      <c r="I149" s="232"/>
      <c r="J149" s="232"/>
      <c r="K149" s="232"/>
      <c r="L149" s="232"/>
      <c r="M149" s="232"/>
      <c r="N149" s="233"/>
      <c r="O149" s="250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</row>
    <row r="150" spans="1:60" outlineLevel="1" x14ac:dyDescent="0.2">
      <c r="A150" s="245"/>
      <c r="B150" s="211"/>
      <c r="C150" s="280"/>
      <c r="D150" s="217"/>
      <c r="E150" s="224"/>
      <c r="F150" s="238"/>
      <c r="G150" s="239"/>
      <c r="H150" s="232"/>
      <c r="I150" s="232"/>
      <c r="J150" s="232"/>
      <c r="K150" s="232"/>
      <c r="L150" s="232"/>
      <c r="M150" s="232"/>
      <c r="N150" s="233"/>
      <c r="O150" s="250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</row>
    <row r="151" spans="1:60" outlineLevel="1" x14ac:dyDescent="0.2">
      <c r="A151" s="245">
        <v>28</v>
      </c>
      <c r="B151" s="211" t="s">
        <v>225</v>
      </c>
      <c r="C151" s="278" t="s">
        <v>226</v>
      </c>
      <c r="D151" s="214" t="s">
        <v>77</v>
      </c>
      <c r="E151" s="221">
        <v>1.9359999999999999</v>
      </c>
      <c r="F151" s="235"/>
      <c r="G151" s="232">
        <f>E151*F151</f>
        <v>0</v>
      </c>
      <c r="H151" s="232">
        <v>21</v>
      </c>
      <c r="I151" s="232">
        <f>G151*(1+H151/100)</f>
        <v>0</v>
      </c>
      <c r="J151" s="232">
        <v>0.18375</v>
      </c>
      <c r="K151" s="232">
        <f>E151*J151</f>
        <v>0.35574</v>
      </c>
      <c r="L151" s="232">
        <v>0</v>
      </c>
      <c r="M151" s="232">
        <f>E151*L151</f>
        <v>0</v>
      </c>
      <c r="N151" s="233"/>
      <c r="O151" s="250" t="s">
        <v>213</v>
      </c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>
        <v>21</v>
      </c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</row>
    <row r="152" spans="1:60" outlineLevel="1" x14ac:dyDescent="0.2">
      <c r="A152" s="245"/>
      <c r="B152" s="211"/>
      <c r="C152" s="279" t="s">
        <v>227</v>
      </c>
      <c r="D152" s="215"/>
      <c r="E152" s="222">
        <v>1.9359999999999999</v>
      </c>
      <c r="F152" s="232"/>
      <c r="G152" s="232"/>
      <c r="H152" s="232"/>
      <c r="I152" s="232"/>
      <c r="J152" s="232"/>
      <c r="K152" s="232"/>
      <c r="L152" s="232"/>
      <c r="M152" s="232"/>
      <c r="N152" s="233"/>
      <c r="O152" s="250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</row>
    <row r="153" spans="1:60" outlineLevel="1" x14ac:dyDescent="0.2">
      <c r="A153" s="245"/>
      <c r="B153" s="211"/>
      <c r="C153" s="280"/>
      <c r="D153" s="217"/>
      <c r="E153" s="224"/>
      <c r="F153" s="238"/>
      <c r="G153" s="239"/>
      <c r="H153" s="232"/>
      <c r="I153" s="232"/>
      <c r="J153" s="232"/>
      <c r="K153" s="232"/>
      <c r="L153" s="232"/>
      <c r="M153" s="232"/>
      <c r="N153" s="233"/>
      <c r="O153" s="250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</row>
    <row r="154" spans="1:60" outlineLevel="1" x14ac:dyDescent="0.2">
      <c r="A154" s="245">
        <v>29</v>
      </c>
      <c r="B154" s="211" t="s">
        <v>228</v>
      </c>
      <c r="C154" s="278" t="s">
        <v>229</v>
      </c>
      <c r="D154" s="214" t="s">
        <v>230</v>
      </c>
      <c r="E154" s="221">
        <v>12.1</v>
      </c>
      <c r="F154" s="235"/>
      <c r="G154" s="232">
        <f>E154*F154</f>
        <v>0</v>
      </c>
      <c r="H154" s="232">
        <v>21</v>
      </c>
      <c r="I154" s="232">
        <f>G154*(1+H154/100)</f>
        <v>0</v>
      </c>
      <c r="J154" s="232">
        <v>3.5000000000000003E-2</v>
      </c>
      <c r="K154" s="232">
        <f>E154*J154</f>
        <v>0.42350000000000004</v>
      </c>
      <c r="L154" s="232">
        <v>0</v>
      </c>
      <c r="M154" s="232">
        <f>E154*L154</f>
        <v>0</v>
      </c>
      <c r="N154" s="233"/>
      <c r="O154" s="250" t="s">
        <v>213</v>
      </c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>
        <v>21</v>
      </c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</row>
    <row r="155" spans="1:60" outlineLevel="1" x14ac:dyDescent="0.2">
      <c r="A155" s="245"/>
      <c r="B155" s="211"/>
      <c r="C155" s="279" t="s">
        <v>231</v>
      </c>
      <c r="D155" s="215"/>
      <c r="E155" s="222">
        <v>12.1</v>
      </c>
      <c r="F155" s="232"/>
      <c r="G155" s="232"/>
      <c r="H155" s="232"/>
      <c r="I155" s="232"/>
      <c r="J155" s="232"/>
      <c r="K155" s="232"/>
      <c r="L155" s="232"/>
      <c r="M155" s="232"/>
      <c r="N155" s="233"/>
      <c r="O155" s="250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</row>
    <row r="156" spans="1:60" outlineLevel="1" x14ac:dyDescent="0.2">
      <c r="A156" s="245"/>
      <c r="B156" s="211"/>
      <c r="C156" s="280"/>
      <c r="D156" s="217"/>
      <c r="E156" s="224"/>
      <c r="F156" s="238"/>
      <c r="G156" s="239"/>
      <c r="H156" s="232"/>
      <c r="I156" s="232"/>
      <c r="J156" s="232"/>
      <c r="K156" s="232"/>
      <c r="L156" s="232"/>
      <c r="M156" s="232"/>
      <c r="N156" s="233"/>
      <c r="O156" s="250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</row>
    <row r="157" spans="1:60" x14ac:dyDescent="0.2">
      <c r="A157" s="244" t="s">
        <v>70</v>
      </c>
      <c r="B157" s="210" t="s">
        <v>232</v>
      </c>
      <c r="C157" s="275" t="s">
        <v>233</v>
      </c>
      <c r="D157" s="212"/>
      <c r="E157" s="219"/>
      <c r="F157" s="242">
        <f>SUM(G158:G164)</f>
        <v>0</v>
      </c>
      <c r="G157" s="243"/>
      <c r="H157" s="228"/>
      <c r="I157" s="228">
        <f>SUM(I158:I164)</f>
        <v>0</v>
      </c>
      <c r="J157" s="228"/>
      <c r="K157" s="228">
        <f>SUM(K158:K164)</f>
        <v>1.39978</v>
      </c>
      <c r="L157" s="228"/>
      <c r="M157" s="228">
        <f>SUM(M158:M164)</f>
        <v>0</v>
      </c>
      <c r="N157" s="229"/>
      <c r="O157" s="249"/>
    </row>
    <row r="158" spans="1:60" outlineLevel="1" x14ac:dyDescent="0.2">
      <c r="A158" s="245"/>
      <c r="B158" s="207" t="s">
        <v>234</v>
      </c>
      <c r="C158" s="276"/>
      <c r="D158" s="213"/>
      <c r="E158" s="220"/>
      <c r="F158" s="230"/>
      <c r="G158" s="231"/>
      <c r="H158" s="232"/>
      <c r="I158" s="232"/>
      <c r="J158" s="232"/>
      <c r="K158" s="232">
        <v>1</v>
      </c>
      <c r="L158" s="232"/>
      <c r="M158" s="232"/>
      <c r="N158" s="233"/>
      <c r="O158" s="250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</row>
    <row r="159" spans="1:60" outlineLevel="1" x14ac:dyDescent="0.2">
      <c r="A159" s="245"/>
      <c r="B159" s="208" t="s">
        <v>235</v>
      </c>
      <c r="C159" s="277"/>
      <c r="D159" s="246"/>
      <c r="E159" s="247"/>
      <c r="F159" s="248"/>
      <c r="G159" s="234"/>
      <c r="H159" s="232"/>
      <c r="I159" s="232"/>
      <c r="J159" s="232"/>
      <c r="K159" s="232"/>
      <c r="L159" s="232"/>
      <c r="M159" s="232"/>
      <c r="N159" s="233"/>
      <c r="O159" s="250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</row>
    <row r="160" spans="1:60" outlineLevel="1" x14ac:dyDescent="0.2">
      <c r="A160" s="245">
        <v>30</v>
      </c>
      <c r="B160" s="211" t="s">
        <v>236</v>
      </c>
      <c r="C160" s="278" t="s">
        <v>237</v>
      </c>
      <c r="D160" s="214" t="s">
        <v>77</v>
      </c>
      <c r="E160" s="221">
        <v>177.68</v>
      </c>
      <c r="F160" s="235"/>
      <c r="G160" s="232">
        <f>E160*F160</f>
        <v>0</v>
      </c>
      <c r="H160" s="232">
        <v>21</v>
      </c>
      <c r="I160" s="232">
        <f>G160*(1+H160/100)</f>
        <v>0</v>
      </c>
      <c r="J160" s="232">
        <v>2.2499999999999998E-3</v>
      </c>
      <c r="K160" s="232">
        <f>E160*J160</f>
        <v>0.39977999999999997</v>
      </c>
      <c r="L160" s="232">
        <v>0</v>
      </c>
      <c r="M160" s="232">
        <f>E160*L160</f>
        <v>0</v>
      </c>
      <c r="N160" s="233" t="s">
        <v>238</v>
      </c>
      <c r="O160" s="250" t="s">
        <v>79</v>
      </c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>
        <v>21</v>
      </c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</row>
    <row r="161" spans="1:60" outlineLevel="1" x14ac:dyDescent="0.2">
      <c r="A161" s="245"/>
      <c r="B161" s="211"/>
      <c r="C161" s="281" t="s">
        <v>239</v>
      </c>
      <c r="D161" s="218"/>
      <c r="E161" s="225"/>
      <c r="F161" s="240"/>
      <c r="G161" s="241"/>
      <c r="H161" s="232"/>
      <c r="I161" s="232"/>
      <c r="J161" s="232"/>
      <c r="K161" s="232"/>
      <c r="L161" s="232"/>
      <c r="M161" s="232"/>
      <c r="N161" s="233"/>
      <c r="O161" s="250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3" t="str">
        <f>C161</f>
        <v>S dodáním spon.</v>
      </c>
      <c r="BB161" s="202"/>
      <c r="BC161" s="202"/>
      <c r="BD161" s="202"/>
      <c r="BE161" s="202"/>
      <c r="BF161" s="202"/>
      <c r="BG161" s="202"/>
      <c r="BH161" s="202"/>
    </row>
    <row r="162" spans="1:60" outlineLevel="1" x14ac:dyDescent="0.2">
      <c r="A162" s="245"/>
      <c r="B162" s="211"/>
      <c r="C162" s="279" t="s">
        <v>217</v>
      </c>
      <c r="D162" s="215"/>
      <c r="E162" s="222">
        <v>124.08</v>
      </c>
      <c r="F162" s="232"/>
      <c r="G162" s="232"/>
      <c r="H162" s="232"/>
      <c r="I162" s="232"/>
      <c r="J162" s="232"/>
      <c r="K162" s="232"/>
      <c r="L162" s="232"/>
      <c r="M162" s="232"/>
      <c r="N162" s="233"/>
      <c r="O162" s="250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</row>
    <row r="163" spans="1:60" outlineLevel="1" x14ac:dyDescent="0.2">
      <c r="A163" s="245"/>
      <c r="B163" s="211"/>
      <c r="C163" s="279" t="s">
        <v>240</v>
      </c>
      <c r="D163" s="215"/>
      <c r="E163" s="222">
        <v>53.6</v>
      </c>
      <c r="F163" s="232"/>
      <c r="G163" s="232"/>
      <c r="H163" s="232"/>
      <c r="I163" s="232"/>
      <c r="J163" s="232"/>
      <c r="K163" s="232"/>
      <c r="L163" s="232"/>
      <c r="M163" s="232"/>
      <c r="N163" s="233"/>
      <c r="O163" s="250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</row>
    <row r="164" spans="1:60" outlineLevel="1" x14ac:dyDescent="0.2">
      <c r="A164" s="245"/>
      <c r="B164" s="211"/>
      <c r="C164" s="280"/>
      <c r="D164" s="217"/>
      <c r="E164" s="224"/>
      <c r="F164" s="238"/>
      <c r="G164" s="239"/>
      <c r="H164" s="232"/>
      <c r="I164" s="232"/>
      <c r="J164" s="232"/>
      <c r="K164" s="232"/>
      <c r="L164" s="232"/>
      <c r="M164" s="232"/>
      <c r="N164" s="233"/>
      <c r="O164" s="250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</row>
    <row r="165" spans="1:60" x14ac:dyDescent="0.2">
      <c r="A165" s="244" t="s">
        <v>70</v>
      </c>
      <c r="B165" s="210" t="s">
        <v>241</v>
      </c>
      <c r="C165" s="275" t="s">
        <v>242</v>
      </c>
      <c r="D165" s="212"/>
      <c r="E165" s="219"/>
      <c r="F165" s="242">
        <f>SUM(G166:G208)</f>
        <v>0</v>
      </c>
      <c r="G165" s="243"/>
      <c r="H165" s="228"/>
      <c r="I165" s="228">
        <f>SUM(I166:I208)</f>
        <v>0</v>
      </c>
      <c r="J165" s="228"/>
      <c r="K165" s="228">
        <f>SUM(K166:K208)</f>
        <v>78.10645439999999</v>
      </c>
      <c r="L165" s="228"/>
      <c r="M165" s="228">
        <f>SUM(M166:M208)</f>
        <v>0</v>
      </c>
      <c r="N165" s="229"/>
      <c r="O165" s="249"/>
    </row>
    <row r="166" spans="1:60" outlineLevel="1" x14ac:dyDescent="0.2">
      <c r="A166" s="245"/>
      <c r="B166" s="207" t="s">
        <v>243</v>
      </c>
      <c r="C166" s="276"/>
      <c r="D166" s="213"/>
      <c r="E166" s="220"/>
      <c r="F166" s="230"/>
      <c r="G166" s="231"/>
      <c r="H166" s="232"/>
      <c r="I166" s="232"/>
      <c r="J166" s="232"/>
      <c r="K166" s="232">
        <v>1</v>
      </c>
      <c r="L166" s="232"/>
      <c r="M166" s="232"/>
      <c r="N166" s="233"/>
      <c r="O166" s="250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</row>
    <row r="167" spans="1:60" outlineLevel="1" x14ac:dyDescent="0.2">
      <c r="A167" s="245"/>
      <c r="B167" s="208" t="s">
        <v>244</v>
      </c>
      <c r="C167" s="277"/>
      <c r="D167" s="246"/>
      <c r="E167" s="247"/>
      <c r="F167" s="248"/>
      <c r="G167" s="234"/>
      <c r="H167" s="232"/>
      <c r="I167" s="232"/>
      <c r="J167" s="232"/>
      <c r="K167" s="232"/>
      <c r="L167" s="232"/>
      <c r="M167" s="232"/>
      <c r="N167" s="233"/>
      <c r="O167" s="250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</row>
    <row r="168" spans="1:60" outlineLevel="1" x14ac:dyDescent="0.2">
      <c r="A168" s="245">
        <v>31</v>
      </c>
      <c r="B168" s="211" t="s">
        <v>245</v>
      </c>
      <c r="C168" s="278" t="s">
        <v>246</v>
      </c>
      <c r="D168" s="214" t="s">
        <v>77</v>
      </c>
      <c r="E168" s="221">
        <v>34.869999999999997</v>
      </c>
      <c r="F168" s="235"/>
      <c r="G168" s="232">
        <f>E168*F168</f>
        <v>0</v>
      </c>
      <c r="H168" s="232">
        <v>21</v>
      </c>
      <c r="I168" s="232">
        <f>G168*(1+H168/100)</f>
        <v>0</v>
      </c>
      <c r="J168" s="232">
        <v>0.2024</v>
      </c>
      <c r="K168" s="232">
        <f>E168*J168</f>
        <v>7.0576879999999997</v>
      </c>
      <c r="L168" s="232">
        <v>0</v>
      </c>
      <c r="M168" s="232">
        <f>E168*L168</f>
        <v>0</v>
      </c>
      <c r="N168" s="233" t="s">
        <v>87</v>
      </c>
      <c r="O168" s="250" t="s">
        <v>79</v>
      </c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>
        <v>21</v>
      </c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</row>
    <row r="169" spans="1:60" outlineLevel="1" x14ac:dyDescent="0.2">
      <c r="A169" s="245"/>
      <c r="B169" s="211"/>
      <c r="C169" s="279" t="s">
        <v>247</v>
      </c>
      <c r="D169" s="215"/>
      <c r="E169" s="222">
        <v>31.9</v>
      </c>
      <c r="F169" s="232"/>
      <c r="G169" s="232"/>
      <c r="H169" s="232"/>
      <c r="I169" s="232"/>
      <c r="J169" s="232"/>
      <c r="K169" s="232"/>
      <c r="L169" s="232"/>
      <c r="M169" s="232"/>
      <c r="N169" s="233"/>
      <c r="O169" s="250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</row>
    <row r="170" spans="1:60" outlineLevel="1" x14ac:dyDescent="0.2">
      <c r="A170" s="245"/>
      <c r="B170" s="211"/>
      <c r="C170" s="279" t="s">
        <v>248</v>
      </c>
      <c r="D170" s="215"/>
      <c r="E170" s="222">
        <v>2.97</v>
      </c>
      <c r="F170" s="232"/>
      <c r="G170" s="232"/>
      <c r="H170" s="232"/>
      <c r="I170" s="232"/>
      <c r="J170" s="232"/>
      <c r="K170" s="232"/>
      <c r="L170" s="232"/>
      <c r="M170" s="232"/>
      <c r="N170" s="233"/>
      <c r="O170" s="250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202"/>
      <c r="AZ170" s="202"/>
      <c r="BA170" s="202"/>
      <c r="BB170" s="202"/>
      <c r="BC170" s="202"/>
      <c r="BD170" s="202"/>
      <c r="BE170" s="202"/>
      <c r="BF170" s="202"/>
      <c r="BG170" s="202"/>
      <c r="BH170" s="202"/>
    </row>
    <row r="171" spans="1:60" outlineLevel="1" x14ac:dyDescent="0.2">
      <c r="A171" s="245"/>
      <c r="B171" s="211"/>
      <c r="C171" s="280"/>
      <c r="D171" s="217"/>
      <c r="E171" s="224"/>
      <c r="F171" s="238"/>
      <c r="G171" s="239"/>
      <c r="H171" s="232"/>
      <c r="I171" s="232"/>
      <c r="J171" s="232"/>
      <c r="K171" s="232"/>
      <c r="L171" s="232"/>
      <c r="M171" s="232"/>
      <c r="N171" s="233"/>
      <c r="O171" s="250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02"/>
      <c r="AW171" s="202"/>
      <c r="AX171" s="202"/>
      <c r="AY171" s="202"/>
      <c r="AZ171" s="202"/>
      <c r="BA171" s="202"/>
      <c r="BB171" s="202"/>
      <c r="BC171" s="202"/>
      <c r="BD171" s="202"/>
      <c r="BE171" s="202"/>
      <c r="BF171" s="202"/>
      <c r="BG171" s="202"/>
      <c r="BH171" s="202"/>
    </row>
    <row r="172" spans="1:60" outlineLevel="1" x14ac:dyDescent="0.2">
      <c r="A172" s="245"/>
      <c r="B172" s="208" t="s">
        <v>249</v>
      </c>
      <c r="C172" s="277"/>
      <c r="D172" s="246"/>
      <c r="E172" s="247"/>
      <c r="F172" s="248"/>
      <c r="G172" s="234"/>
      <c r="H172" s="232"/>
      <c r="I172" s="232"/>
      <c r="J172" s="232"/>
      <c r="K172" s="232">
        <v>1</v>
      </c>
      <c r="L172" s="232"/>
      <c r="M172" s="232"/>
      <c r="N172" s="233"/>
      <c r="O172" s="250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202"/>
      <c r="AV172" s="202"/>
      <c r="AW172" s="202"/>
      <c r="AX172" s="202"/>
      <c r="AY172" s="202"/>
      <c r="AZ172" s="202"/>
      <c r="BA172" s="202"/>
      <c r="BB172" s="202"/>
      <c r="BC172" s="202"/>
      <c r="BD172" s="202"/>
      <c r="BE172" s="202"/>
      <c r="BF172" s="202"/>
      <c r="BG172" s="202"/>
      <c r="BH172" s="202"/>
    </row>
    <row r="173" spans="1:60" outlineLevel="1" x14ac:dyDescent="0.2">
      <c r="A173" s="245">
        <v>32</v>
      </c>
      <c r="B173" s="211" t="s">
        <v>250</v>
      </c>
      <c r="C173" s="278" t="s">
        <v>251</v>
      </c>
      <c r="D173" s="214" t="s">
        <v>77</v>
      </c>
      <c r="E173" s="221">
        <v>70.5</v>
      </c>
      <c r="F173" s="235"/>
      <c r="G173" s="232">
        <f>E173*F173</f>
        <v>0</v>
      </c>
      <c r="H173" s="232">
        <v>21</v>
      </c>
      <c r="I173" s="232">
        <f>G173*(1+H173/100)</f>
        <v>0</v>
      </c>
      <c r="J173" s="232">
        <v>0.1709</v>
      </c>
      <c r="K173" s="232">
        <f>E173*J173</f>
        <v>12.048449999999999</v>
      </c>
      <c r="L173" s="232">
        <v>0</v>
      </c>
      <c r="M173" s="232">
        <f>E173*L173</f>
        <v>0</v>
      </c>
      <c r="N173" s="233" t="s">
        <v>87</v>
      </c>
      <c r="O173" s="250" t="s">
        <v>79</v>
      </c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>
        <v>21</v>
      </c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/>
      <c r="BC173" s="202"/>
      <c r="BD173" s="202"/>
      <c r="BE173" s="202"/>
      <c r="BF173" s="202"/>
      <c r="BG173" s="202"/>
      <c r="BH173" s="202"/>
    </row>
    <row r="174" spans="1:60" outlineLevel="1" x14ac:dyDescent="0.2">
      <c r="A174" s="245"/>
      <c r="B174" s="211"/>
      <c r="C174" s="279" t="s">
        <v>252</v>
      </c>
      <c r="D174" s="215"/>
      <c r="E174" s="222">
        <v>70.5</v>
      </c>
      <c r="F174" s="232"/>
      <c r="G174" s="232"/>
      <c r="H174" s="232"/>
      <c r="I174" s="232"/>
      <c r="J174" s="232"/>
      <c r="K174" s="232"/>
      <c r="L174" s="232"/>
      <c r="M174" s="232"/>
      <c r="N174" s="233"/>
      <c r="O174" s="250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202"/>
      <c r="AZ174" s="202"/>
      <c r="BA174" s="202"/>
      <c r="BB174" s="202"/>
      <c r="BC174" s="202"/>
      <c r="BD174" s="202"/>
      <c r="BE174" s="202"/>
      <c r="BF174" s="202"/>
      <c r="BG174" s="202"/>
      <c r="BH174" s="202"/>
    </row>
    <row r="175" spans="1:60" outlineLevel="1" x14ac:dyDescent="0.2">
      <c r="A175" s="245"/>
      <c r="B175" s="211"/>
      <c r="C175" s="280"/>
      <c r="D175" s="217"/>
      <c r="E175" s="224"/>
      <c r="F175" s="238"/>
      <c r="G175" s="239"/>
      <c r="H175" s="232"/>
      <c r="I175" s="232"/>
      <c r="J175" s="232"/>
      <c r="K175" s="232"/>
      <c r="L175" s="232"/>
      <c r="M175" s="232"/>
      <c r="N175" s="233"/>
      <c r="O175" s="250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202"/>
      <c r="AY175" s="202"/>
      <c r="AZ175" s="202"/>
      <c r="BA175" s="202"/>
      <c r="BB175" s="202"/>
      <c r="BC175" s="202"/>
      <c r="BD175" s="202"/>
      <c r="BE175" s="202"/>
      <c r="BF175" s="202"/>
      <c r="BG175" s="202"/>
      <c r="BH175" s="202"/>
    </row>
    <row r="176" spans="1:60" outlineLevel="1" x14ac:dyDescent="0.2">
      <c r="A176" s="245"/>
      <c r="B176" s="208" t="s">
        <v>253</v>
      </c>
      <c r="C176" s="277"/>
      <c r="D176" s="246"/>
      <c r="E176" s="247"/>
      <c r="F176" s="248"/>
      <c r="G176" s="234"/>
      <c r="H176" s="232"/>
      <c r="I176" s="232"/>
      <c r="J176" s="232"/>
      <c r="K176" s="232">
        <v>1</v>
      </c>
      <c r="L176" s="232"/>
      <c r="M176" s="232"/>
      <c r="N176" s="233"/>
      <c r="O176" s="250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  <c r="BD176" s="202"/>
      <c r="BE176" s="202"/>
      <c r="BF176" s="202"/>
      <c r="BG176" s="202"/>
      <c r="BH176" s="202"/>
    </row>
    <row r="177" spans="1:60" ht="22.5" outlineLevel="1" x14ac:dyDescent="0.2">
      <c r="A177" s="245"/>
      <c r="B177" s="208" t="s">
        <v>254</v>
      </c>
      <c r="C177" s="277"/>
      <c r="D177" s="246"/>
      <c r="E177" s="247"/>
      <c r="F177" s="248"/>
      <c r="G177" s="234"/>
      <c r="H177" s="232"/>
      <c r="I177" s="232"/>
      <c r="J177" s="232"/>
      <c r="K177" s="232"/>
      <c r="L177" s="232"/>
      <c r="M177" s="232"/>
      <c r="N177" s="233"/>
      <c r="O177" s="250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202"/>
      <c r="AY177" s="202"/>
      <c r="AZ177" s="203" t="str">
        <f>B177</f>
        <v>s provedením lože z kameniva drceného, s vyplněním spár, s dvojitým hutněním a se smetením přebytečného materiálu na krajnici. S dodáním hmot pro lože a výplň spár.</v>
      </c>
      <c r="BA177" s="202"/>
      <c r="BB177" s="202"/>
      <c r="BC177" s="202"/>
      <c r="BD177" s="202"/>
      <c r="BE177" s="202"/>
      <c r="BF177" s="202"/>
      <c r="BG177" s="202"/>
      <c r="BH177" s="202"/>
    </row>
    <row r="178" spans="1:60" outlineLevel="1" x14ac:dyDescent="0.2">
      <c r="A178" s="245">
        <v>33</v>
      </c>
      <c r="B178" s="211" t="s">
        <v>255</v>
      </c>
      <c r="C178" s="278" t="s">
        <v>256</v>
      </c>
      <c r="D178" s="214" t="s">
        <v>77</v>
      </c>
      <c r="E178" s="221">
        <v>42</v>
      </c>
      <c r="F178" s="235"/>
      <c r="G178" s="232">
        <f>E178*F178</f>
        <v>0</v>
      </c>
      <c r="H178" s="232">
        <v>21</v>
      </c>
      <c r="I178" s="232">
        <f>G178*(1+H178/100)</f>
        <v>0</v>
      </c>
      <c r="J178" s="232">
        <v>7.3899999999999993E-2</v>
      </c>
      <c r="K178" s="232">
        <f>E178*J178</f>
        <v>3.1037999999999997</v>
      </c>
      <c r="L178" s="232">
        <v>0</v>
      </c>
      <c r="M178" s="232">
        <f>E178*L178</f>
        <v>0</v>
      </c>
      <c r="N178" s="233" t="s">
        <v>87</v>
      </c>
      <c r="O178" s="250" t="s">
        <v>79</v>
      </c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>
        <v>21</v>
      </c>
      <c r="AN178" s="202"/>
      <c r="AO178" s="202"/>
      <c r="AP178" s="202"/>
      <c r="AQ178" s="202"/>
      <c r="AR178" s="202"/>
      <c r="AS178" s="202"/>
      <c r="AT178" s="202"/>
      <c r="AU178" s="202"/>
      <c r="AV178" s="202"/>
      <c r="AW178" s="202"/>
      <c r="AX178" s="202"/>
      <c r="AY178" s="202"/>
      <c r="AZ178" s="202"/>
      <c r="BA178" s="202"/>
      <c r="BB178" s="202"/>
      <c r="BC178" s="202"/>
      <c r="BD178" s="202"/>
      <c r="BE178" s="202"/>
      <c r="BF178" s="202"/>
      <c r="BG178" s="202"/>
      <c r="BH178" s="202"/>
    </row>
    <row r="179" spans="1:60" outlineLevel="1" x14ac:dyDescent="0.2">
      <c r="A179" s="245"/>
      <c r="B179" s="211"/>
      <c r="C179" s="280"/>
      <c r="D179" s="217"/>
      <c r="E179" s="224"/>
      <c r="F179" s="238"/>
      <c r="G179" s="239"/>
      <c r="H179" s="232"/>
      <c r="I179" s="232"/>
      <c r="J179" s="232"/>
      <c r="K179" s="232"/>
      <c r="L179" s="232"/>
      <c r="M179" s="232"/>
      <c r="N179" s="233"/>
      <c r="O179" s="250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202"/>
      <c r="AV179" s="202"/>
      <c r="AW179" s="202"/>
      <c r="AX179" s="202"/>
      <c r="AY179" s="202"/>
      <c r="AZ179" s="202"/>
      <c r="BA179" s="202"/>
      <c r="BB179" s="202"/>
      <c r="BC179" s="202"/>
      <c r="BD179" s="202"/>
      <c r="BE179" s="202"/>
      <c r="BF179" s="202"/>
      <c r="BG179" s="202"/>
      <c r="BH179" s="202"/>
    </row>
    <row r="180" spans="1:60" outlineLevel="1" x14ac:dyDescent="0.2">
      <c r="A180" s="245"/>
      <c r="B180" s="208" t="s">
        <v>257</v>
      </c>
      <c r="C180" s="277"/>
      <c r="D180" s="246"/>
      <c r="E180" s="247"/>
      <c r="F180" s="248"/>
      <c r="G180" s="234"/>
      <c r="H180" s="232"/>
      <c r="I180" s="232"/>
      <c r="J180" s="232"/>
      <c r="K180" s="232">
        <v>1</v>
      </c>
      <c r="L180" s="232"/>
      <c r="M180" s="232"/>
      <c r="N180" s="233"/>
      <c r="O180" s="250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202"/>
      <c r="AV180" s="202"/>
      <c r="AW180" s="202"/>
      <c r="AX180" s="202"/>
      <c r="AY180" s="202"/>
      <c r="AZ180" s="202"/>
      <c r="BA180" s="202"/>
      <c r="BB180" s="202"/>
      <c r="BC180" s="202"/>
      <c r="BD180" s="202"/>
      <c r="BE180" s="202"/>
      <c r="BF180" s="202"/>
      <c r="BG180" s="202"/>
      <c r="BH180" s="202"/>
    </row>
    <row r="181" spans="1:60" ht="22.5" outlineLevel="1" x14ac:dyDescent="0.2">
      <c r="A181" s="245"/>
      <c r="B181" s="208" t="s">
        <v>258</v>
      </c>
      <c r="C181" s="277"/>
      <c r="D181" s="246"/>
      <c r="E181" s="247"/>
      <c r="F181" s="248"/>
      <c r="G181" s="234"/>
      <c r="H181" s="232"/>
      <c r="I181" s="232"/>
      <c r="J181" s="232"/>
      <c r="K181" s="232"/>
      <c r="L181" s="232"/>
      <c r="M181" s="232"/>
      <c r="N181" s="233"/>
      <c r="O181" s="250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3" t="str">
        <f>B181</f>
        <v>komunikací pro pěší do velikosti dlaždic 0,25 m2 s provedením lože do tl. 30 mm, s vyplněním spár a se smetením přebytečného materiálu na vzdálenost do 3 m</v>
      </c>
      <c r="BA181" s="202"/>
      <c r="BB181" s="202"/>
      <c r="BC181" s="202"/>
      <c r="BD181" s="202"/>
      <c r="BE181" s="202"/>
      <c r="BF181" s="202"/>
      <c r="BG181" s="202"/>
      <c r="BH181" s="202"/>
    </row>
    <row r="182" spans="1:60" outlineLevel="1" x14ac:dyDescent="0.2">
      <c r="A182" s="245">
        <v>34</v>
      </c>
      <c r="B182" s="211" t="s">
        <v>259</v>
      </c>
      <c r="C182" s="278" t="s">
        <v>260</v>
      </c>
      <c r="D182" s="214" t="s">
        <v>77</v>
      </c>
      <c r="E182" s="221">
        <v>93.5</v>
      </c>
      <c r="F182" s="235"/>
      <c r="G182" s="232">
        <f>E182*F182</f>
        <v>0</v>
      </c>
      <c r="H182" s="232">
        <v>21</v>
      </c>
      <c r="I182" s="232">
        <f>G182*(1+H182/100)</f>
        <v>0</v>
      </c>
      <c r="J182" s="232">
        <v>7.1999999999999995E-2</v>
      </c>
      <c r="K182" s="232">
        <f>E182*J182</f>
        <v>6.7319999999999993</v>
      </c>
      <c r="L182" s="232">
        <v>0</v>
      </c>
      <c r="M182" s="232">
        <f>E182*L182</f>
        <v>0</v>
      </c>
      <c r="N182" s="233" t="s">
        <v>87</v>
      </c>
      <c r="O182" s="250" t="s">
        <v>79</v>
      </c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>
        <v>21</v>
      </c>
      <c r="AN182" s="202"/>
      <c r="AO182" s="202"/>
      <c r="AP182" s="202"/>
      <c r="AQ182" s="202"/>
      <c r="AR182" s="202"/>
      <c r="AS182" s="202"/>
      <c r="AT182" s="202"/>
      <c r="AU182" s="202"/>
      <c r="AV182" s="202"/>
      <c r="AW182" s="202"/>
      <c r="AX182" s="202"/>
      <c r="AY182" s="202"/>
      <c r="AZ182" s="202"/>
      <c r="BA182" s="202"/>
      <c r="BB182" s="202"/>
      <c r="BC182" s="202"/>
      <c r="BD182" s="202"/>
      <c r="BE182" s="202"/>
      <c r="BF182" s="202"/>
      <c r="BG182" s="202"/>
      <c r="BH182" s="202"/>
    </row>
    <row r="183" spans="1:60" outlineLevel="1" x14ac:dyDescent="0.2">
      <c r="A183" s="245"/>
      <c r="B183" s="211"/>
      <c r="C183" s="279" t="s">
        <v>261</v>
      </c>
      <c r="D183" s="215"/>
      <c r="E183" s="222">
        <v>93.5</v>
      </c>
      <c r="F183" s="232"/>
      <c r="G183" s="232"/>
      <c r="H183" s="232"/>
      <c r="I183" s="232"/>
      <c r="J183" s="232"/>
      <c r="K183" s="232"/>
      <c r="L183" s="232"/>
      <c r="M183" s="232"/>
      <c r="N183" s="233"/>
      <c r="O183" s="250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202"/>
      <c r="AV183" s="202"/>
      <c r="AW183" s="202"/>
      <c r="AX183" s="202"/>
      <c r="AY183" s="202"/>
      <c r="AZ183" s="202"/>
      <c r="BA183" s="202"/>
      <c r="BB183" s="202"/>
      <c r="BC183" s="202"/>
      <c r="BD183" s="202"/>
      <c r="BE183" s="202"/>
      <c r="BF183" s="202"/>
      <c r="BG183" s="202"/>
      <c r="BH183" s="202"/>
    </row>
    <row r="184" spans="1:60" outlineLevel="1" x14ac:dyDescent="0.2">
      <c r="A184" s="245"/>
      <c r="B184" s="211"/>
      <c r="C184" s="280"/>
      <c r="D184" s="217"/>
      <c r="E184" s="224"/>
      <c r="F184" s="238"/>
      <c r="G184" s="239"/>
      <c r="H184" s="232"/>
      <c r="I184" s="232"/>
      <c r="J184" s="232"/>
      <c r="K184" s="232"/>
      <c r="L184" s="232"/>
      <c r="M184" s="232"/>
      <c r="N184" s="233"/>
      <c r="O184" s="250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202"/>
      <c r="AV184" s="202"/>
      <c r="AW184" s="202"/>
      <c r="AX184" s="202"/>
      <c r="AY184" s="202"/>
      <c r="AZ184" s="202"/>
      <c r="BA184" s="202"/>
      <c r="BB184" s="202"/>
      <c r="BC184" s="202"/>
      <c r="BD184" s="202"/>
      <c r="BE184" s="202"/>
      <c r="BF184" s="202"/>
      <c r="BG184" s="202"/>
      <c r="BH184" s="202"/>
    </row>
    <row r="185" spans="1:60" outlineLevel="1" x14ac:dyDescent="0.2">
      <c r="A185" s="245"/>
      <c r="B185" s="208" t="s">
        <v>262</v>
      </c>
      <c r="C185" s="277"/>
      <c r="D185" s="246"/>
      <c r="E185" s="247"/>
      <c r="F185" s="248"/>
      <c r="G185" s="234"/>
      <c r="H185" s="232"/>
      <c r="I185" s="232"/>
      <c r="J185" s="232"/>
      <c r="K185" s="232">
        <v>2</v>
      </c>
      <c r="L185" s="232"/>
      <c r="M185" s="232"/>
      <c r="N185" s="233"/>
      <c r="O185" s="250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202"/>
      <c r="AV185" s="202"/>
      <c r="AW185" s="202"/>
      <c r="AX185" s="202"/>
      <c r="AY185" s="202"/>
      <c r="AZ185" s="202"/>
      <c r="BA185" s="202"/>
      <c r="BB185" s="202"/>
      <c r="BC185" s="202"/>
      <c r="BD185" s="202"/>
      <c r="BE185" s="202"/>
      <c r="BF185" s="202"/>
      <c r="BG185" s="202"/>
      <c r="BH185" s="202"/>
    </row>
    <row r="186" spans="1:60" ht="22.5" outlineLevel="1" x14ac:dyDescent="0.2">
      <c r="A186" s="245">
        <v>35</v>
      </c>
      <c r="B186" s="211" t="s">
        <v>263</v>
      </c>
      <c r="C186" s="278" t="s">
        <v>264</v>
      </c>
      <c r="D186" s="214" t="s">
        <v>77</v>
      </c>
      <c r="E186" s="221">
        <v>61.64</v>
      </c>
      <c r="F186" s="235"/>
      <c r="G186" s="232">
        <f>E186*F186</f>
        <v>0</v>
      </c>
      <c r="H186" s="232">
        <v>21</v>
      </c>
      <c r="I186" s="232">
        <f>G186*(1+H186/100)</f>
        <v>0</v>
      </c>
      <c r="J186" s="232">
        <v>0.24928</v>
      </c>
      <c r="K186" s="232">
        <f>E186*J186</f>
        <v>15.365619199999999</v>
      </c>
      <c r="L186" s="232">
        <v>0</v>
      </c>
      <c r="M186" s="232">
        <f>E186*L186</f>
        <v>0</v>
      </c>
      <c r="N186" s="233" t="s">
        <v>87</v>
      </c>
      <c r="O186" s="250" t="s">
        <v>79</v>
      </c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>
        <v>21</v>
      </c>
      <c r="AN186" s="202"/>
      <c r="AO186" s="202"/>
      <c r="AP186" s="202"/>
      <c r="AQ186" s="202"/>
      <c r="AR186" s="202"/>
      <c r="AS186" s="202"/>
      <c r="AT186" s="202"/>
      <c r="AU186" s="202"/>
      <c r="AV186" s="202"/>
      <c r="AW186" s="202"/>
      <c r="AX186" s="202"/>
      <c r="AY186" s="202"/>
      <c r="AZ186" s="202"/>
      <c r="BA186" s="202"/>
      <c r="BB186" s="202"/>
      <c r="BC186" s="202"/>
      <c r="BD186" s="202"/>
      <c r="BE186" s="202"/>
      <c r="BF186" s="202"/>
      <c r="BG186" s="202"/>
      <c r="BH186" s="202"/>
    </row>
    <row r="187" spans="1:60" outlineLevel="1" x14ac:dyDescent="0.2">
      <c r="A187" s="245"/>
      <c r="B187" s="211"/>
      <c r="C187" s="279" t="s">
        <v>265</v>
      </c>
      <c r="D187" s="215"/>
      <c r="E187" s="222">
        <v>61.64</v>
      </c>
      <c r="F187" s="232"/>
      <c r="G187" s="232"/>
      <c r="H187" s="232"/>
      <c r="I187" s="232"/>
      <c r="J187" s="232"/>
      <c r="K187" s="232"/>
      <c r="L187" s="232"/>
      <c r="M187" s="232"/>
      <c r="N187" s="233"/>
      <c r="O187" s="250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2"/>
      <c r="AY187" s="202"/>
      <c r="AZ187" s="202"/>
      <c r="BA187" s="202"/>
      <c r="BB187" s="202"/>
      <c r="BC187" s="202"/>
      <c r="BD187" s="202"/>
      <c r="BE187" s="202"/>
      <c r="BF187" s="202"/>
      <c r="BG187" s="202"/>
      <c r="BH187" s="202"/>
    </row>
    <row r="188" spans="1:60" outlineLevel="1" x14ac:dyDescent="0.2">
      <c r="A188" s="245"/>
      <c r="B188" s="211"/>
      <c r="C188" s="280"/>
      <c r="D188" s="217"/>
      <c r="E188" s="224"/>
      <c r="F188" s="238"/>
      <c r="G188" s="239"/>
      <c r="H188" s="232"/>
      <c r="I188" s="232"/>
      <c r="J188" s="232"/>
      <c r="K188" s="232"/>
      <c r="L188" s="232"/>
      <c r="M188" s="232"/>
      <c r="N188" s="233"/>
      <c r="O188" s="250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202"/>
      <c r="AV188" s="202"/>
      <c r="AW188" s="202"/>
      <c r="AX188" s="202"/>
      <c r="AY188" s="202"/>
      <c r="AZ188" s="202"/>
      <c r="BA188" s="202"/>
      <c r="BB188" s="202"/>
      <c r="BC188" s="202"/>
      <c r="BD188" s="202"/>
      <c r="BE188" s="202"/>
      <c r="BF188" s="202"/>
      <c r="BG188" s="202"/>
      <c r="BH188" s="202"/>
    </row>
    <row r="189" spans="1:60" outlineLevel="1" x14ac:dyDescent="0.2">
      <c r="A189" s="245"/>
      <c r="B189" s="208" t="s">
        <v>266</v>
      </c>
      <c r="C189" s="277"/>
      <c r="D189" s="246"/>
      <c r="E189" s="247"/>
      <c r="F189" s="248"/>
      <c r="G189" s="234"/>
      <c r="H189" s="232"/>
      <c r="I189" s="232"/>
      <c r="J189" s="232"/>
      <c r="K189" s="232">
        <v>1</v>
      </c>
      <c r="L189" s="232"/>
      <c r="M189" s="232"/>
      <c r="N189" s="233"/>
      <c r="O189" s="250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202"/>
      <c r="AZ189" s="202"/>
      <c r="BA189" s="202"/>
      <c r="BB189" s="202"/>
      <c r="BC189" s="202"/>
      <c r="BD189" s="202"/>
      <c r="BE189" s="202"/>
      <c r="BF189" s="202"/>
      <c r="BG189" s="202"/>
      <c r="BH189" s="202"/>
    </row>
    <row r="190" spans="1:60" outlineLevel="1" x14ac:dyDescent="0.2">
      <c r="A190" s="245"/>
      <c r="B190" s="208" t="s">
        <v>267</v>
      </c>
      <c r="C190" s="277"/>
      <c r="D190" s="246"/>
      <c r="E190" s="247"/>
      <c r="F190" s="248"/>
      <c r="G190" s="234"/>
      <c r="H190" s="232"/>
      <c r="I190" s="232"/>
      <c r="J190" s="232"/>
      <c r="K190" s="232">
        <v>2</v>
      </c>
      <c r="L190" s="232"/>
      <c r="M190" s="232"/>
      <c r="N190" s="233"/>
      <c r="O190" s="250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202"/>
      <c r="AV190" s="202"/>
      <c r="AW190" s="202"/>
      <c r="AX190" s="202"/>
      <c r="AY190" s="202"/>
      <c r="AZ190" s="202"/>
      <c r="BA190" s="202"/>
      <c r="BB190" s="202"/>
      <c r="BC190" s="202"/>
      <c r="BD190" s="202"/>
      <c r="BE190" s="202"/>
      <c r="BF190" s="202"/>
      <c r="BG190" s="202"/>
      <c r="BH190" s="202"/>
    </row>
    <row r="191" spans="1:60" ht="22.5" outlineLevel="1" x14ac:dyDescent="0.2">
      <c r="A191" s="245">
        <v>36</v>
      </c>
      <c r="B191" s="211" t="s">
        <v>268</v>
      </c>
      <c r="C191" s="278" t="s">
        <v>269</v>
      </c>
      <c r="D191" s="214" t="s">
        <v>230</v>
      </c>
      <c r="E191" s="221">
        <v>11</v>
      </c>
      <c r="F191" s="235"/>
      <c r="G191" s="232">
        <f>E191*F191</f>
        <v>0</v>
      </c>
      <c r="H191" s="232">
        <v>21</v>
      </c>
      <c r="I191" s="232">
        <f>G191*(1+H191/100)</f>
        <v>0</v>
      </c>
      <c r="J191" s="232">
        <v>0.10249</v>
      </c>
      <c r="K191" s="232">
        <f>E191*J191</f>
        <v>1.1273899999999999</v>
      </c>
      <c r="L191" s="232">
        <v>0</v>
      </c>
      <c r="M191" s="232">
        <f>E191*L191</f>
        <v>0</v>
      </c>
      <c r="N191" s="233" t="s">
        <v>87</v>
      </c>
      <c r="O191" s="250" t="s">
        <v>79</v>
      </c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>
        <v>21</v>
      </c>
      <c r="AN191" s="202"/>
      <c r="AO191" s="202"/>
      <c r="AP191" s="202"/>
      <c r="AQ191" s="202"/>
      <c r="AR191" s="202"/>
      <c r="AS191" s="202"/>
      <c r="AT191" s="202"/>
      <c r="AU191" s="202"/>
      <c r="AV191" s="202"/>
      <c r="AW191" s="202"/>
      <c r="AX191" s="202"/>
      <c r="AY191" s="202"/>
      <c r="AZ191" s="202"/>
      <c r="BA191" s="202"/>
      <c r="BB191" s="202"/>
      <c r="BC191" s="202"/>
      <c r="BD191" s="202"/>
      <c r="BE191" s="202"/>
      <c r="BF191" s="202"/>
      <c r="BG191" s="202"/>
      <c r="BH191" s="202"/>
    </row>
    <row r="192" spans="1:60" outlineLevel="1" x14ac:dyDescent="0.2">
      <c r="A192" s="245"/>
      <c r="B192" s="211"/>
      <c r="C192" s="279" t="s">
        <v>270</v>
      </c>
      <c r="D192" s="215"/>
      <c r="E192" s="222">
        <v>11</v>
      </c>
      <c r="F192" s="232"/>
      <c r="G192" s="232"/>
      <c r="H192" s="232"/>
      <c r="I192" s="232"/>
      <c r="J192" s="232"/>
      <c r="K192" s="232"/>
      <c r="L192" s="232"/>
      <c r="M192" s="232"/>
      <c r="N192" s="233"/>
      <c r="O192" s="250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202"/>
      <c r="AV192" s="202"/>
      <c r="AW192" s="202"/>
      <c r="AX192" s="202"/>
      <c r="AY192" s="202"/>
      <c r="AZ192" s="202"/>
      <c r="BA192" s="202"/>
      <c r="BB192" s="202"/>
      <c r="BC192" s="202"/>
      <c r="BD192" s="202"/>
      <c r="BE192" s="202"/>
      <c r="BF192" s="202"/>
      <c r="BG192" s="202"/>
      <c r="BH192" s="202"/>
    </row>
    <row r="193" spans="1:60" outlineLevel="1" x14ac:dyDescent="0.2">
      <c r="A193" s="245"/>
      <c r="B193" s="211"/>
      <c r="C193" s="280"/>
      <c r="D193" s="217"/>
      <c r="E193" s="224"/>
      <c r="F193" s="238"/>
      <c r="G193" s="239"/>
      <c r="H193" s="232"/>
      <c r="I193" s="232"/>
      <c r="J193" s="232"/>
      <c r="K193" s="232"/>
      <c r="L193" s="232"/>
      <c r="M193" s="232"/>
      <c r="N193" s="233"/>
      <c r="O193" s="250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  <c r="BC193" s="202"/>
      <c r="BD193" s="202"/>
      <c r="BE193" s="202"/>
      <c r="BF193" s="202"/>
      <c r="BG193" s="202"/>
      <c r="BH193" s="202"/>
    </row>
    <row r="194" spans="1:60" outlineLevel="1" x14ac:dyDescent="0.2">
      <c r="A194" s="245">
        <v>37</v>
      </c>
      <c r="B194" s="211" t="s">
        <v>271</v>
      </c>
      <c r="C194" s="278" t="s">
        <v>272</v>
      </c>
      <c r="D194" s="214" t="s">
        <v>77</v>
      </c>
      <c r="E194" s="221">
        <v>44.88</v>
      </c>
      <c r="F194" s="235"/>
      <c r="G194" s="232">
        <f>E194*F194</f>
        <v>0</v>
      </c>
      <c r="H194" s="232">
        <v>21</v>
      </c>
      <c r="I194" s="232">
        <f>G194*(1+H194/100)</f>
        <v>0</v>
      </c>
      <c r="J194" s="232">
        <v>0.27994000000000002</v>
      </c>
      <c r="K194" s="232">
        <f>E194*J194</f>
        <v>12.563707200000001</v>
      </c>
      <c r="L194" s="232">
        <v>0</v>
      </c>
      <c r="M194" s="232">
        <f>E194*L194</f>
        <v>0</v>
      </c>
      <c r="N194" s="233"/>
      <c r="O194" s="250" t="s">
        <v>213</v>
      </c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>
        <v>21</v>
      </c>
      <c r="AN194" s="202"/>
      <c r="AO194" s="202"/>
      <c r="AP194" s="202"/>
      <c r="AQ194" s="202"/>
      <c r="AR194" s="202"/>
      <c r="AS194" s="202"/>
      <c r="AT194" s="202"/>
      <c r="AU194" s="202"/>
      <c r="AV194" s="202"/>
      <c r="AW194" s="202"/>
      <c r="AX194" s="202"/>
      <c r="AY194" s="202"/>
      <c r="AZ194" s="202"/>
      <c r="BA194" s="202"/>
      <c r="BB194" s="202"/>
      <c r="BC194" s="202"/>
      <c r="BD194" s="202"/>
      <c r="BE194" s="202"/>
      <c r="BF194" s="202"/>
      <c r="BG194" s="202"/>
      <c r="BH194" s="202"/>
    </row>
    <row r="195" spans="1:60" outlineLevel="1" x14ac:dyDescent="0.2">
      <c r="A195" s="245"/>
      <c r="B195" s="211"/>
      <c r="C195" s="279" t="s">
        <v>273</v>
      </c>
      <c r="D195" s="215"/>
      <c r="E195" s="222">
        <v>44.88</v>
      </c>
      <c r="F195" s="232"/>
      <c r="G195" s="232"/>
      <c r="H195" s="232"/>
      <c r="I195" s="232"/>
      <c r="J195" s="232"/>
      <c r="K195" s="232"/>
      <c r="L195" s="232"/>
      <c r="M195" s="232"/>
      <c r="N195" s="233"/>
      <c r="O195" s="250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202"/>
      <c r="AV195" s="202"/>
      <c r="AW195" s="202"/>
      <c r="AX195" s="202"/>
      <c r="AY195" s="202"/>
      <c r="AZ195" s="202"/>
      <c r="BA195" s="202"/>
      <c r="BB195" s="202"/>
      <c r="BC195" s="202"/>
      <c r="BD195" s="202"/>
      <c r="BE195" s="202"/>
      <c r="BF195" s="202"/>
      <c r="BG195" s="202"/>
      <c r="BH195" s="202"/>
    </row>
    <row r="196" spans="1:60" outlineLevel="1" x14ac:dyDescent="0.2">
      <c r="A196" s="245"/>
      <c r="B196" s="211"/>
      <c r="C196" s="280"/>
      <c r="D196" s="217"/>
      <c r="E196" s="224"/>
      <c r="F196" s="238"/>
      <c r="G196" s="239"/>
      <c r="H196" s="232"/>
      <c r="I196" s="232"/>
      <c r="J196" s="232"/>
      <c r="K196" s="232"/>
      <c r="L196" s="232"/>
      <c r="M196" s="232"/>
      <c r="N196" s="233"/>
      <c r="O196" s="250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202"/>
      <c r="AV196" s="202"/>
      <c r="AW196" s="202"/>
      <c r="AX196" s="202"/>
      <c r="AY196" s="202"/>
      <c r="AZ196" s="202"/>
      <c r="BA196" s="202"/>
      <c r="BB196" s="202"/>
      <c r="BC196" s="202"/>
      <c r="BD196" s="202"/>
      <c r="BE196" s="202"/>
      <c r="BF196" s="202"/>
      <c r="BG196" s="202"/>
      <c r="BH196" s="202"/>
    </row>
    <row r="197" spans="1:60" outlineLevel="1" x14ac:dyDescent="0.2">
      <c r="A197" s="245">
        <v>38</v>
      </c>
      <c r="B197" s="211" t="s">
        <v>274</v>
      </c>
      <c r="C197" s="278" t="s">
        <v>275</v>
      </c>
      <c r="D197" s="214" t="s">
        <v>212</v>
      </c>
      <c r="E197" s="221">
        <v>1</v>
      </c>
      <c r="F197" s="235"/>
      <c r="G197" s="232">
        <f>E197*F197</f>
        <v>0</v>
      </c>
      <c r="H197" s="232">
        <v>21</v>
      </c>
      <c r="I197" s="232">
        <f>G197*(1+H197/100)</f>
        <v>0</v>
      </c>
      <c r="J197" s="232">
        <v>0</v>
      </c>
      <c r="K197" s="232">
        <f>E197*J197</f>
        <v>0</v>
      </c>
      <c r="L197" s="232">
        <v>0</v>
      </c>
      <c r="M197" s="232">
        <f>E197*L197</f>
        <v>0</v>
      </c>
      <c r="N197" s="233"/>
      <c r="O197" s="250" t="s">
        <v>213</v>
      </c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>
        <v>21</v>
      </c>
      <c r="AN197" s="202"/>
      <c r="AO197" s="202"/>
      <c r="AP197" s="202"/>
      <c r="AQ197" s="202"/>
      <c r="AR197" s="202"/>
      <c r="AS197" s="202"/>
      <c r="AT197" s="202"/>
      <c r="AU197" s="202"/>
      <c r="AV197" s="202"/>
      <c r="AW197" s="202"/>
      <c r="AX197" s="202"/>
      <c r="AY197" s="202"/>
      <c r="AZ197" s="202"/>
      <c r="BA197" s="202"/>
      <c r="BB197" s="202"/>
      <c r="BC197" s="202"/>
      <c r="BD197" s="202"/>
      <c r="BE197" s="202"/>
      <c r="BF197" s="202"/>
      <c r="BG197" s="202"/>
      <c r="BH197" s="202"/>
    </row>
    <row r="198" spans="1:60" outlineLevel="1" x14ac:dyDescent="0.2">
      <c r="A198" s="245"/>
      <c r="B198" s="211"/>
      <c r="C198" s="281" t="s">
        <v>276</v>
      </c>
      <c r="D198" s="218"/>
      <c r="E198" s="225"/>
      <c r="F198" s="240"/>
      <c r="G198" s="241"/>
      <c r="H198" s="232"/>
      <c r="I198" s="232"/>
      <c r="J198" s="232"/>
      <c r="K198" s="232"/>
      <c r="L198" s="232"/>
      <c r="M198" s="232"/>
      <c r="N198" s="233"/>
      <c r="O198" s="250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202"/>
      <c r="AV198" s="202"/>
      <c r="AW198" s="202"/>
      <c r="AX198" s="202"/>
      <c r="AY198" s="202"/>
      <c r="AZ198" s="202"/>
      <c r="BA198" s="203" t="str">
        <f>C198</f>
        <v>Zřízení provizorního sjezdu pro zásobování stavby do dvora ZŠ přes prostor atletického hřiště.</v>
      </c>
      <c r="BB198" s="202"/>
      <c r="BC198" s="202"/>
      <c r="BD198" s="202"/>
      <c r="BE198" s="202"/>
      <c r="BF198" s="202"/>
      <c r="BG198" s="202"/>
      <c r="BH198" s="202"/>
    </row>
    <row r="199" spans="1:60" outlineLevel="1" x14ac:dyDescent="0.2">
      <c r="A199" s="245"/>
      <c r="B199" s="211"/>
      <c r="C199" s="281" t="s">
        <v>277</v>
      </c>
      <c r="D199" s="218"/>
      <c r="E199" s="225"/>
      <c r="F199" s="240"/>
      <c r="G199" s="241"/>
      <c r="H199" s="232"/>
      <c r="I199" s="232"/>
      <c r="J199" s="232"/>
      <c r="K199" s="232"/>
      <c r="L199" s="232"/>
      <c r="M199" s="232"/>
      <c r="N199" s="233"/>
      <c r="O199" s="250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202"/>
      <c r="AV199" s="202"/>
      <c r="AW199" s="202"/>
      <c r="AX199" s="202"/>
      <c r="AY199" s="202"/>
      <c r="AZ199" s="202"/>
      <c r="BA199" s="203" t="str">
        <f>C199</f>
        <v>Provedení sjezdu a příjezdu ze štěrkodrti popř. štěrkopísku délky cca 80m. Pro příjezd do dvora bude proveden sjezd u schodiště.</v>
      </c>
      <c r="BB199" s="202"/>
      <c r="BC199" s="202"/>
      <c r="BD199" s="202"/>
      <c r="BE199" s="202"/>
      <c r="BF199" s="202"/>
      <c r="BG199" s="202"/>
      <c r="BH199" s="202"/>
    </row>
    <row r="200" spans="1:60" outlineLevel="1" x14ac:dyDescent="0.2">
      <c r="A200" s="245"/>
      <c r="B200" s="211"/>
      <c r="C200" s="281" t="s">
        <v>278</v>
      </c>
      <c r="D200" s="218"/>
      <c r="E200" s="225"/>
      <c r="F200" s="240"/>
      <c r="G200" s="241"/>
      <c r="H200" s="232"/>
      <c r="I200" s="232"/>
      <c r="J200" s="232"/>
      <c r="K200" s="232"/>
      <c r="L200" s="232"/>
      <c r="M200" s="232"/>
      <c r="N200" s="233"/>
      <c r="O200" s="250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3" t="str">
        <f>C200</f>
        <v>Včetně demontáže plotových dílců pro příjezd v oplocení areálu školy.</v>
      </c>
      <c r="BB200" s="202"/>
      <c r="BC200" s="202"/>
      <c r="BD200" s="202"/>
      <c r="BE200" s="202"/>
      <c r="BF200" s="202"/>
      <c r="BG200" s="202"/>
      <c r="BH200" s="202"/>
    </row>
    <row r="201" spans="1:60" outlineLevel="1" x14ac:dyDescent="0.2">
      <c r="A201" s="245"/>
      <c r="B201" s="211"/>
      <c r="C201" s="280"/>
      <c r="D201" s="217"/>
      <c r="E201" s="224"/>
      <c r="F201" s="238"/>
      <c r="G201" s="239"/>
      <c r="H201" s="232"/>
      <c r="I201" s="232"/>
      <c r="J201" s="232"/>
      <c r="K201" s="232"/>
      <c r="L201" s="232"/>
      <c r="M201" s="232"/>
      <c r="N201" s="233"/>
      <c r="O201" s="250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202"/>
      <c r="AV201" s="202"/>
      <c r="AW201" s="202"/>
      <c r="AX201" s="202"/>
      <c r="AY201" s="202"/>
      <c r="AZ201" s="202"/>
      <c r="BA201" s="202"/>
      <c r="BB201" s="202"/>
      <c r="BC201" s="202"/>
      <c r="BD201" s="202"/>
      <c r="BE201" s="202"/>
      <c r="BF201" s="202"/>
      <c r="BG201" s="202"/>
      <c r="BH201" s="202"/>
    </row>
    <row r="202" spans="1:60" outlineLevel="1" x14ac:dyDescent="0.2">
      <c r="A202" s="245">
        <v>39</v>
      </c>
      <c r="B202" s="211" t="s">
        <v>279</v>
      </c>
      <c r="C202" s="278" t="s">
        <v>280</v>
      </c>
      <c r="D202" s="214" t="s">
        <v>212</v>
      </c>
      <c r="E202" s="221">
        <v>1</v>
      </c>
      <c r="F202" s="235"/>
      <c r="G202" s="232">
        <f>E202*F202</f>
        <v>0</v>
      </c>
      <c r="H202" s="232">
        <v>21</v>
      </c>
      <c r="I202" s="232">
        <f>G202*(1+H202/100)</f>
        <v>0</v>
      </c>
      <c r="J202" s="232">
        <v>0</v>
      </c>
      <c r="K202" s="232">
        <f>E202*J202</f>
        <v>0</v>
      </c>
      <c r="L202" s="232">
        <v>0</v>
      </c>
      <c r="M202" s="232">
        <f>E202*L202</f>
        <v>0</v>
      </c>
      <c r="N202" s="233"/>
      <c r="O202" s="250" t="s">
        <v>213</v>
      </c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>
        <v>21</v>
      </c>
      <c r="AN202" s="202"/>
      <c r="AO202" s="202"/>
      <c r="AP202" s="202"/>
      <c r="AQ202" s="202"/>
      <c r="AR202" s="202"/>
      <c r="AS202" s="202"/>
      <c r="AT202" s="202"/>
      <c r="AU202" s="202"/>
      <c r="AV202" s="202"/>
      <c r="AW202" s="202"/>
      <c r="AX202" s="202"/>
      <c r="AY202" s="202"/>
      <c r="AZ202" s="202"/>
      <c r="BA202" s="202"/>
      <c r="BB202" s="202"/>
      <c r="BC202" s="202"/>
      <c r="BD202" s="202"/>
      <c r="BE202" s="202"/>
      <c r="BF202" s="202"/>
      <c r="BG202" s="202"/>
      <c r="BH202" s="202"/>
    </row>
    <row r="203" spans="1:60" outlineLevel="1" x14ac:dyDescent="0.2">
      <c r="A203" s="245"/>
      <c r="B203" s="211"/>
      <c r="C203" s="281" t="s">
        <v>281</v>
      </c>
      <c r="D203" s="218"/>
      <c r="E203" s="225"/>
      <c r="F203" s="240"/>
      <c r="G203" s="241"/>
      <c r="H203" s="232"/>
      <c r="I203" s="232"/>
      <c r="J203" s="232"/>
      <c r="K203" s="232"/>
      <c r="L203" s="232"/>
      <c r="M203" s="232"/>
      <c r="N203" s="233"/>
      <c r="O203" s="250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3" t="str">
        <f>C203</f>
        <v>Odstranění provizorního sjezdu, včetně uvedení ploch do původního stavu (chodníky, zeleň, hřiště)</v>
      </c>
      <c r="BB203" s="202"/>
      <c r="BC203" s="202"/>
      <c r="BD203" s="202"/>
      <c r="BE203" s="202"/>
      <c r="BF203" s="202"/>
      <c r="BG203" s="202"/>
      <c r="BH203" s="202"/>
    </row>
    <row r="204" spans="1:60" outlineLevel="1" x14ac:dyDescent="0.2">
      <c r="A204" s="245"/>
      <c r="B204" s="211"/>
      <c r="C204" s="281" t="s">
        <v>282</v>
      </c>
      <c r="D204" s="218"/>
      <c r="E204" s="225"/>
      <c r="F204" s="240"/>
      <c r="G204" s="241"/>
      <c r="H204" s="232"/>
      <c r="I204" s="232"/>
      <c r="J204" s="232"/>
      <c r="K204" s="232"/>
      <c r="L204" s="232"/>
      <c r="M204" s="232"/>
      <c r="N204" s="233"/>
      <c r="O204" s="250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3" t="str">
        <f>C204</f>
        <v>Montáž plotových dílců areálu školy - případná výroba nových, při poškození při demontáži.</v>
      </c>
      <c r="BB204" s="202"/>
      <c r="BC204" s="202"/>
      <c r="BD204" s="202"/>
      <c r="BE204" s="202"/>
      <c r="BF204" s="202"/>
      <c r="BG204" s="202"/>
      <c r="BH204" s="202"/>
    </row>
    <row r="205" spans="1:60" outlineLevel="1" x14ac:dyDescent="0.2">
      <c r="A205" s="245"/>
      <c r="B205" s="211"/>
      <c r="C205" s="280"/>
      <c r="D205" s="217"/>
      <c r="E205" s="224"/>
      <c r="F205" s="238"/>
      <c r="G205" s="239"/>
      <c r="H205" s="232"/>
      <c r="I205" s="232"/>
      <c r="J205" s="232"/>
      <c r="K205" s="232"/>
      <c r="L205" s="232"/>
      <c r="M205" s="232"/>
      <c r="N205" s="233"/>
      <c r="O205" s="250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  <c r="BE205" s="202"/>
      <c r="BF205" s="202"/>
      <c r="BG205" s="202"/>
      <c r="BH205" s="202"/>
    </row>
    <row r="206" spans="1:60" outlineLevel="1" x14ac:dyDescent="0.2">
      <c r="A206" s="245">
        <v>40</v>
      </c>
      <c r="B206" s="211" t="s">
        <v>283</v>
      </c>
      <c r="C206" s="278" t="s">
        <v>284</v>
      </c>
      <c r="D206" s="214" t="s">
        <v>77</v>
      </c>
      <c r="E206" s="221">
        <v>102.85</v>
      </c>
      <c r="F206" s="235"/>
      <c r="G206" s="232">
        <f>E206*F206</f>
        <v>0</v>
      </c>
      <c r="H206" s="232">
        <v>21</v>
      </c>
      <c r="I206" s="232">
        <f>G206*(1+H206/100)</f>
        <v>0</v>
      </c>
      <c r="J206" s="232">
        <v>0.108</v>
      </c>
      <c r="K206" s="232">
        <f>E206*J206</f>
        <v>11.107799999999999</v>
      </c>
      <c r="L206" s="232">
        <v>0</v>
      </c>
      <c r="M206" s="232">
        <f>E206*L206</f>
        <v>0</v>
      </c>
      <c r="N206" s="233" t="s">
        <v>216</v>
      </c>
      <c r="O206" s="250" t="s">
        <v>79</v>
      </c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>
        <v>21</v>
      </c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  <c r="BE206" s="202"/>
      <c r="BF206" s="202"/>
      <c r="BG206" s="202"/>
      <c r="BH206" s="202"/>
    </row>
    <row r="207" spans="1:60" outlineLevel="1" x14ac:dyDescent="0.2">
      <c r="A207" s="245"/>
      <c r="B207" s="211"/>
      <c r="C207" s="279" t="s">
        <v>285</v>
      </c>
      <c r="D207" s="215"/>
      <c r="E207" s="222">
        <v>102.85</v>
      </c>
      <c r="F207" s="232"/>
      <c r="G207" s="232"/>
      <c r="H207" s="232"/>
      <c r="I207" s="232"/>
      <c r="J207" s="232"/>
      <c r="K207" s="232"/>
      <c r="L207" s="232"/>
      <c r="M207" s="232"/>
      <c r="N207" s="233"/>
      <c r="O207" s="250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202"/>
      <c r="BF207" s="202"/>
      <c r="BG207" s="202"/>
      <c r="BH207" s="202"/>
    </row>
    <row r="208" spans="1:60" outlineLevel="1" x14ac:dyDescent="0.2">
      <c r="A208" s="245"/>
      <c r="B208" s="211"/>
      <c r="C208" s="280"/>
      <c r="D208" s="217"/>
      <c r="E208" s="224"/>
      <c r="F208" s="238"/>
      <c r="G208" s="239"/>
      <c r="H208" s="232"/>
      <c r="I208" s="232"/>
      <c r="J208" s="232"/>
      <c r="K208" s="232"/>
      <c r="L208" s="232"/>
      <c r="M208" s="232"/>
      <c r="N208" s="233"/>
      <c r="O208" s="250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  <c r="BF208" s="202"/>
      <c r="BG208" s="202"/>
      <c r="BH208" s="202"/>
    </row>
    <row r="209" spans="1:60" x14ac:dyDescent="0.2">
      <c r="A209" s="244" t="s">
        <v>70</v>
      </c>
      <c r="B209" s="210" t="s">
        <v>286</v>
      </c>
      <c r="C209" s="275" t="s">
        <v>287</v>
      </c>
      <c r="D209" s="212"/>
      <c r="E209" s="219"/>
      <c r="F209" s="242">
        <f>SUM(G210:G241)</f>
        <v>0</v>
      </c>
      <c r="G209" s="243"/>
      <c r="H209" s="228"/>
      <c r="I209" s="228">
        <f>SUM(I210:I241)</f>
        <v>0</v>
      </c>
      <c r="J209" s="228"/>
      <c r="K209" s="228">
        <f>SUM(K210:K241)</f>
        <v>27.519679299999996</v>
      </c>
      <c r="L209" s="228"/>
      <c r="M209" s="228">
        <f>SUM(M210:M241)</f>
        <v>0</v>
      </c>
      <c r="N209" s="229"/>
      <c r="O209" s="249"/>
    </row>
    <row r="210" spans="1:60" outlineLevel="1" x14ac:dyDescent="0.2">
      <c r="A210" s="245"/>
      <c r="B210" s="207" t="s">
        <v>288</v>
      </c>
      <c r="C210" s="276"/>
      <c r="D210" s="213"/>
      <c r="E210" s="220"/>
      <c r="F210" s="230"/>
      <c r="G210" s="231"/>
      <c r="H210" s="232"/>
      <c r="I210" s="232"/>
      <c r="J210" s="232"/>
      <c r="K210" s="232">
        <v>1</v>
      </c>
      <c r="L210" s="232"/>
      <c r="M210" s="232"/>
      <c r="N210" s="233"/>
      <c r="O210" s="250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  <c r="BF210" s="202"/>
      <c r="BG210" s="202"/>
      <c r="BH210" s="202"/>
    </row>
    <row r="211" spans="1:60" outlineLevel="1" x14ac:dyDescent="0.2">
      <c r="A211" s="245"/>
      <c r="B211" s="208" t="s">
        <v>289</v>
      </c>
      <c r="C211" s="277"/>
      <c r="D211" s="246"/>
      <c r="E211" s="247"/>
      <c r="F211" s="248"/>
      <c r="G211" s="234"/>
      <c r="H211" s="232"/>
      <c r="I211" s="232"/>
      <c r="J211" s="232"/>
      <c r="K211" s="232"/>
      <c r="L211" s="232"/>
      <c r="M211" s="232"/>
      <c r="N211" s="233"/>
      <c r="O211" s="250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202"/>
      <c r="BF211" s="202"/>
      <c r="BG211" s="202"/>
      <c r="BH211" s="202"/>
    </row>
    <row r="212" spans="1:60" outlineLevel="1" x14ac:dyDescent="0.2">
      <c r="A212" s="245">
        <v>41</v>
      </c>
      <c r="B212" s="211" t="s">
        <v>290</v>
      </c>
      <c r="C212" s="278" t="s">
        <v>291</v>
      </c>
      <c r="D212" s="214" t="s">
        <v>77</v>
      </c>
      <c r="E212" s="221">
        <v>509.46499999999997</v>
      </c>
      <c r="F212" s="235"/>
      <c r="G212" s="232">
        <f>E212*F212</f>
        <v>0</v>
      </c>
      <c r="H212" s="232">
        <v>21</v>
      </c>
      <c r="I212" s="232">
        <f>G212*(1+H212/100)</f>
        <v>0</v>
      </c>
      <c r="J212" s="232">
        <v>2.1000000000000001E-2</v>
      </c>
      <c r="K212" s="232">
        <f>E212*J212</f>
        <v>10.698765</v>
      </c>
      <c r="L212" s="232">
        <v>0</v>
      </c>
      <c r="M212" s="232">
        <f>E212*L212</f>
        <v>0</v>
      </c>
      <c r="N212" s="233" t="s">
        <v>198</v>
      </c>
      <c r="O212" s="250" t="s">
        <v>79</v>
      </c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>
        <v>21</v>
      </c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202"/>
      <c r="BF212" s="202"/>
      <c r="BG212" s="202"/>
      <c r="BH212" s="202"/>
    </row>
    <row r="213" spans="1:60" outlineLevel="1" x14ac:dyDescent="0.2">
      <c r="A213" s="245"/>
      <c r="B213" s="211"/>
      <c r="C213" s="279" t="s">
        <v>292</v>
      </c>
      <c r="D213" s="215"/>
      <c r="E213" s="222">
        <v>509.46499999999997</v>
      </c>
      <c r="F213" s="232"/>
      <c r="G213" s="232"/>
      <c r="H213" s="232"/>
      <c r="I213" s="232"/>
      <c r="J213" s="232"/>
      <c r="K213" s="232"/>
      <c r="L213" s="232"/>
      <c r="M213" s="232"/>
      <c r="N213" s="233"/>
      <c r="O213" s="250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202"/>
      <c r="BF213" s="202"/>
      <c r="BG213" s="202"/>
      <c r="BH213" s="202"/>
    </row>
    <row r="214" spans="1:60" outlineLevel="1" x14ac:dyDescent="0.2">
      <c r="A214" s="245"/>
      <c r="B214" s="211"/>
      <c r="C214" s="280"/>
      <c r="D214" s="217"/>
      <c r="E214" s="224"/>
      <c r="F214" s="238"/>
      <c r="G214" s="239"/>
      <c r="H214" s="232"/>
      <c r="I214" s="232"/>
      <c r="J214" s="232"/>
      <c r="K214" s="232"/>
      <c r="L214" s="232"/>
      <c r="M214" s="232"/>
      <c r="N214" s="233"/>
      <c r="O214" s="250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202"/>
      <c r="BF214" s="202"/>
      <c r="BG214" s="202"/>
      <c r="BH214" s="202"/>
    </row>
    <row r="215" spans="1:60" outlineLevel="1" x14ac:dyDescent="0.2">
      <c r="A215" s="245"/>
      <c r="B215" s="208" t="s">
        <v>293</v>
      </c>
      <c r="C215" s="277"/>
      <c r="D215" s="246"/>
      <c r="E215" s="247"/>
      <c r="F215" s="248"/>
      <c r="G215" s="234"/>
      <c r="H215" s="232"/>
      <c r="I215" s="232"/>
      <c r="J215" s="232"/>
      <c r="K215" s="232">
        <v>1</v>
      </c>
      <c r="L215" s="232"/>
      <c r="M215" s="232"/>
      <c r="N215" s="233"/>
      <c r="O215" s="250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202"/>
      <c r="BF215" s="202"/>
      <c r="BG215" s="202"/>
      <c r="BH215" s="202"/>
    </row>
    <row r="216" spans="1:60" outlineLevel="1" x14ac:dyDescent="0.2">
      <c r="A216" s="245"/>
      <c r="B216" s="208" t="s">
        <v>289</v>
      </c>
      <c r="C216" s="277"/>
      <c r="D216" s="246"/>
      <c r="E216" s="247"/>
      <c r="F216" s="248"/>
      <c r="G216" s="234"/>
      <c r="H216" s="232"/>
      <c r="I216" s="232"/>
      <c r="J216" s="232"/>
      <c r="K216" s="232"/>
      <c r="L216" s="232"/>
      <c r="M216" s="232"/>
      <c r="N216" s="233"/>
      <c r="O216" s="250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  <c r="BF216" s="202"/>
      <c r="BG216" s="202"/>
      <c r="BH216" s="202"/>
    </row>
    <row r="217" spans="1:60" outlineLevel="1" x14ac:dyDescent="0.2">
      <c r="A217" s="245">
        <v>42</v>
      </c>
      <c r="B217" s="211" t="s">
        <v>294</v>
      </c>
      <c r="C217" s="278" t="s">
        <v>295</v>
      </c>
      <c r="D217" s="214" t="s">
        <v>77</v>
      </c>
      <c r="E217" s="221">
        <v>177.9</v>
      </c>
      <c r="F217" s="235"/>
      <c r="G217" s="232">
        <f>E217*F217</f>
        <v>0</v>
      </c>
      <c r="H217" s="232">
        <v>21</v>
      </c>
      <c r="I217" s="232">
        <f>G217*(1+H217/100)</f>
        <v>0</v>
      </c>
      <c r="J217" s="232">
        <v>5.0000000000000001E-3</v>
      </c>
      <c r="K217" s="232">
        <f>E217*J217</f>
        <v>0.88950000000000007</v>
      </c>
      <c r="L217" s="232">
        <v>0</v>
      </c>
      <c r="M217" s="232">
        <f>E217*L217</f>
        <v>0</v>
      </c>
      <c r="N217" s="233" t="s">
        <v>198</v>
      </c>
      <c r="O217" s="250" t="s">
        <v>79</v>
      </c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>
        <v>21</v>
      </c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  <c r="BF217" s="202"/>
      <c r="BG217" s="202"/>
      <c r="BH217" s="202"/>
    </row>
    <row r="218" spans="1:60" outlineLevel="1" x14ac:dyDescent="0.2">
      <c r="A218" s="245"/>
      <c r="B218" s="211"/>
      <c r="C218" s="279" t="s">
        <v>296</v>
      </c>
      <c r="D218" s="215"/>
      <c r="E218" s="222">
        <v>177.9</v>
      </c>
      <c r="F218" s="232"/>
      <c r="G218" s="232"/>
      <c r="H218" s="232"/>
      <c r="I218" s="232"/>
      <c r="J218" s="232"/>
      <c r="K218" s="232"/>
      <c r="L218" s="232"/>
      <c r="M218" s="232"/>
      <c r="N218" s="233"/>
      <c r="O218" s="250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  <c r="BF218" s="202"/>
      <c r="BG218" s="202"/>
      <c r="BH218" s="202"/>
    </row>
    <row r="219" spans="1:60" outlineLevel="1" x14ac:dyDescent="0.2">
      <c r="A219" s="245"/>
      <c r="B219" s="211"/>
      <c r="C219" s="280"/>
      <c r="D219" s="217"/>
      <c r="E219" s="224"/>
      <c r="F219" s="238"/>
      <c r="G219" s="239"/>
      <c r="H219" s="232"/>
      <c r="I219" s="232"/>
      <c r="J219" s="232"/>
      <c r="K219" s="232"/>
      <c r="L219" s="232"/>
      <c r="M219" s="232"/>
      <c r="N219" s="233"/>
      <c r="O219" s="250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  <c r="BF219" s="202"/>
      <c r="BG219" s="202"/>
      <c r="BH219" s="202"/>
    </row>
    <row r="220" spans="1:60" outlineLevel="1" x14ac:dyDescent="0.2">
      <c r="A220" s="245">
        <v>43</v>
      </c>
      <c r="B220" s="211" t="s">
        <v>297</v>
      </c>
      <c r="C220" s="278" t="s">
        <v>298</v>
      </c>
      <c r="D220" s="214" t="s">
        <v>77</v>
      </c>
      <c r="E220" s="221">
        <v>687.36500000000001</v>
      </c>
      <c r="F220" s="235"/>
      <c r="G220" s="232">
        <f>E220*F220</f>
        <v>0</v>
      </c>
      <c r="H220" s="232">
        <v>21</v>
      </c>
      <c r="I220" s="232">
        <f>G220*(1+H220/100)</f>
        <v>0</v>
      </c>
      <c r="J220" s="232">
        <v>2.5200000000000001E-3</v>
      </c>
      <c r="K220" s="232">
        <f>E220*J220</f>
        <v>1.7321598</v>
      </c>
      <c r="L220" s="232">
        <v>0</v>
      </c>
      <c r="M220" s="232">
        <f>E220*L220</f>
        <v>0</v>
      </c>
      <c r="N220" s="233" t="s">
        <v>198</v>
      </c>
      <c r="O220" s="250" t="s">
        <v>79</v>
      </c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>
        <v>21</v>
      </c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  <c r="BE220" s="202"/>
      <c r="BF220" s="202"/>
      <c r="BG220" s="202"/>
      <c r="BH220" s="202"/>
    </row>
    <row r="221" spans="1:60" outlineLevel="1" x14ac:dyDescent="0.2">
      <c r="A221" s="245"/>
      <c r="B221" s="211"/>
      <c r="C221" s="279" t="s">
        <v>299</v>
      </c>
      <c r="D221" s="215"/>
      <c r="E221" s="222">
        <v>509.46499999999997</v>
      </c>
      <c r="F221" s="232"/>
      <c r="G221" s="232"/>
      <c r="H221" s="232"/>
      <c r="I221" s="232"/>
      <c r="J221" s="232"/>
      <c r="K221" s="232"/>
      <c r="L221" s="232"/>
      <c r="M221" s="232"/>
      <c r="N221" s="233"/>
      <c r="O221" s="250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  <c r="BE221" s="202"/>
      <c r="BF221" s="202"/>
      <c r="BG221" s="202"/>
      <c r="BH221" s="202"/>
    </row>
    <row r="222" spans="1:60" outlineLevel="1" x14ac:dyDescent="0.2">
      <c r="A222" s="245"/>
      <c r="B222" s="211"/>
      <c r="C222" s="279" t="s">
        <v>300</v>
      </c>
      <c r="D222" s="215"/>
      <c r="E222" s="222">
        <v>177.9</v>
      </c>
      <c r="F222" s="232"/>
      <c r="G222" s="232"/>
      <c r="H222" s="232"/>
      <c r="I222" s="232"/>
      <c r="J222" s="232"/>
      <c r="K222" s="232"/>
      <c r="L222" s="232"/>
      <c r="M222" s="232"/>
      <c r="N222" s="233"/>
      <c r="O222" s="250"/>
      <c r="P222" s="202"/>
      <c r="Q222" s="202"/>
      <c r="R222" s="202"/>
      <c r="S222" s="202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  <c r="BF222" s="202"/>
      <c r="BG222" s="202"/>
      <c r="BH222" s="202"/>
    </row>
    <row r="223" spans="1:60" outlineLevel="1" x14ac:dyDescent="0.2">
      <c r="A223" s="245"/>
      <c r="B223" s="211"/>
      <c r="C223" s="280"/>
      <c r="D223" s="217"/>
      <c r="E223" s="224"/>
      <c r="F223" s="238"/>
      <c r="G223" s="239"/>
      <c r="H223" s="232"/>
      <c r="I223" s="232"/>
      <c r="J223" s="232"/>
      <c r="K223" s="232"/>
      <c r="L223" s="232"/>
      <c r="M223" s="232"/>
      <c r="N223" s="233"/>
      <c r="O223" s="250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  <c r="BE223" s="202"/>
      <c r="BF223" s="202"/>
      <c r="BG223" s="202"/>
      <c r="BH223" s="202"/>
    </row>
    <row r="224" spans="1:60" outlineLevel="1" x14ac:dyDescent="0.2">
      <c r="A224" s="245">
        <v>44</v>
      </c>
      <c r="B224" s="211" t="s">
        <v>301</v>
      </c>
      <c r="C224" s="278" t="s">
        <v>302</v>
      </c>
      <c r="D224" s="214" t="s">
        <v>77</v>
      </c>
      <c r="E224" s="221">
        <v>509.46499999999997</v>
      </c>
      <c r="F224" s="235"/>
      <c r="G224" s="232">
        <f>E224*F224</f>
        <v>0</v>
      </c>
      <c r="H224" s="232">
        <v>21</v>
      </c>
      <c r="I224" s="232">
        <f>G224*(1+H224/100)</f>
        <v>0</v>
      </c>
      <c r="J224" s="232">
        <v>1.0500000000000001E-2</v>
      </c>
      <c r="K224" s="232">
        <f>E224*J224</f>
        <v>5.3493824999999999</v>
      </c>
      <c r="L224" s="232">
        <v>0</v>
      </c>
      <c r="M224" s="232">
        <f>E224*L224</f>
        <v>0</v>
      </c>
      <c r="N224" s="233" t="s">
        <v>198</v>
      </c>
      <c r="O224" s="250" t="s">
        <v>79</v>
      </c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>
        <v>21</v>
      </c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  <c r="BF224" s="202"/>
      <c r="BG224" s="202"/>
      <c r="BH224" s="202"/>
    </row>
    <row r="225" spans="1:60" outlineLevel="1" x14ac:dyDescent="0.2">
      <c r="A225" s="245"/>
      <c r="B225" s="211"/>
      <c r="C225" s="279" t="s">
        <v>299</v>
      </c>
      <c r="D225" s="215"/>
      <c r="E225" s="222">
        <v>509.46499999999997</v>
      </c>
      <c r="F225" s="232"/>
      <c r="G225" s="232"/>
      <c r="H225" s="232"/>
      <c r="I225" s="232"/>
      <c r="J225" s="232"/>
      <c r="K225" s="232"/>
      <c r="L225" s="232"/>
      <c r="M225" s="232"/>
      <c r="N225" s="233"/>
      <c r="O225" s="250"/>
      <c r="P225" s="202"/>
      <c r="Q225" s="202"/>
      <c r="R225" s="202"/>
      <c r="S225" s="202"/>
      <c r="T225" s="202"/>
      <c r="U225" s="202"/>
      <c r="V225" s="202"/>
      <c r="W225" s="202"/>
      <c r="X225" s="202"/>
      <c r="Y225" s="202"/>
      <c r="Z225" s="202"/>
      <c r="AA225" s="202"/>
      <c r="AB225" s="202"/>
      <c r="AC225" s="202"/>
      <c r="AD225" s="202"/>
      <c r="AE225" s="202"/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  <c r="BE225" s="202"/>
      <c r="BF225" s="202"/>
      <c r="BG225" s="202"/>
      <c r="BH225" s="202"/>
    </row>
    <row r="226" spans="1:60" outlineLevel="1" x14ac:dyDescent="0.2">
      <c r="A226" s="245"/>
      <c r="B226" s="211"/>
      <c r="C226" s="280"/>
      <c r="D226" s="217"/>
      <c r="E226" s="224"/>
      <c r="F226" s="238"/>
      <c r="G226" s="239"/>
      <c r="H226" s="232"/>
      <c r="I226" s="232"/>
      <c r="J226" s="232"/>
      <c r="K226" s="232"/>
      <c r="L226" s="232"/>
      <c r="M226" s="232"/>
      <c r="N226" s="233"/>
      <c r="O226" s="250"/>
      <c r="P226" s="202"/>
      <c r="Q226" s="202"/>
      <c r="R226" s="202"/>
      <c r="S226" s="202"/>
      <c r="T226" s="202"/>
      <c r="U226" s="202"/>
      <c r="V226" s="202"/>
      <c r="W226" s="202"/>
      <c r="X226" s="202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  <c r="BE226" s="202"/>
      <c r="BF226" s="202"/>
      <c r="BG226" s="202"/>
      <c r="BH226" s="202"/>
    </row>
    <row r="227" spans="1:60" outlineLevel="1" x14ac:dyDescent="0.2">
      <c r="A227" s="245">
        <v>45</v>
      </c>
      <c r="B227" s="211" t="s">
        <v>303</v>
      </c>
      <c r="C227" s="278" t="s">
        <v>304</v>
      </c>
      <c r="D227" s="214" t="s">
        <v>77</v>
      </c>
      <c r="E227" s="221">
        <v>177.9</v>
      </c>
      <c r="F227" s="235"/>
      <c r="G227" s="232">
        <f>E227*F227</f>
        <v>0</v>
      </c>
      <c r="H227" s="232">
        <v>21</v>
      </c>
      <c r="I227" s="232">
        <f>G227*(1+H227/100)</f>
        <v>0</v>
      </c>
      <c r="J227" s="232">
        <v>1.5800000000000002E-2</v>
      </c>
      <c r="K227" s="232">
        <f>E227*J227</f>
        <v>2.8108200000000005</v>
      </c>
      <c r="L227" s="232">
        <v>0</v>
      </c>
      <c r="M227" s="232">
        <f>E227*L227</f>
        <v>0</v>
      </c>
      <c r="N227" s="233" t="s">
        <v>198</v>
      </c>
      <c r="O227" s="250" t="s">
        <v>79</v>
      </c>
      <c r="P227" s="202"/>
      <c r="Q227" s="202"/>
      <c r="R227" s="202"/>
      <c r="S227" s="202"/>
      <c r="T227" s="202"/>
      <c r="U227" s="202"/>
      <c r="V227" s="202"/>
      <c r="W227" s="202"/>
      <c r="X227" s="202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  <c r="AL227" s="202"/>
      <c r="AM227" s="202">
        <v>21</v>
      </c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  <c r="BE227" s="202"/>
      <c r="BF227" s="202"/>
      <c r="BG227" s="202"/>
      <c r="BH227" s="202"/>
    </row>
    <row r="228" spans="1:60" outlineLevel="1" x14ac:dyDescent="0.2">
      <c r="A228" s="245"/>
      <c r="B228" s="211"/>
      <c r="C228" s="279" t="s">
        <v>300</v>
      </c>
      <c r="D228" s="215"/>
      <c r="E228" s="222">
        <v>177.9</v>
      </c>
      <c r="F228" s="232"/>
      <c r="G228" s="232"/>
      <c r="H228" s="232"/>
      <c r="I228" s="232"/>
      <c r="J228" s="232"/>
      <c r="K228" s="232"/>
      <c r="L228" s="232"/>
      <c r="M228" s="232"/>
      <c r="N228" s="233"/>
      <c r="O228" s="250"/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  <c r="BF228" s="202"/>
      <c r="BG228" s="202"/>
      <c r="BH228" s="202"/>
    </row>
    <row r="229" spans="1:60" outlineLevel="1" x14ac:dyDescent="0.2">
      <c r="A229" s="245"/>
      <c r="B229" s="211"/>
      <c r="C229" s="280"/>
      <c r="D229" s="217"/>
      <c r="E229" s="224"/>
      <c r="F229" s="238"/>
      <c r="G229" s="239"/>
      <c r="H229" s="232"/>
      <c r="I229" s="232"/>
      <c r="J229" s="232"/>
      <c r="K229" s="232"/>
      <c r="L229" s="232"/>
      <c r="M229" s="232"/>
      <c r="N229" s="233"/>
      <c r="O229" s="250"/>
      <c r="P229" s="202"/>
      <c r="Q229" s="202"/>
      <c r="R229" s="202"/>
      <c r="S229" s="202"/>
      <c r="T229" s="202"/>
      <c r="U229" s="202"/>
      <c r="V229" s="202"/>
      <c r="W229" s="202"/>
      <c r="X229" s="202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  <c r="BE229" s="202"/>
      <c r="BF229" s="202"/>
      <c r="BG229" s="202"/>
      <c r="BH229" s="202"/>
    </row>
    <row r="230" spans="1:60" outlineLevel="1" x14ac:dyDescent="0.2">
      <c r="A230" s="245"/>
      <c r="B230" s="208" t="s">
        <v>305</v>
      </c>
      <c r="C230" s="277"/>
      <c r="D230" s="246"/>
      <c r="E230" s="247"/>
      <c r="F230" s="248"/>
      <c r="G230" s="234"/>
      <c r="H230" s="232"/>
      <c r="I230" s="232"/>
      <c r="J230" s="232"/>
      <c r="K230" s="232">
        <v>1</v>
      </c>
      <c r="L230" s="232"/>
      <c r="M230" s="232"/>
      <c r="N230" s="233"/>
      <c r="O230" s="250"/>
      <c r="P230" s="202"/>
      <c r="Q230" s="202"/>
      <c r="R230" s="202"/>
      <c r="S230" s="202"/>
      <c r="T230" s="202"/>
      <c r="U230" s="202"/>
      <c r="V230" s="202"/>
      <c r="W230" s="202"/>
      <c r="X230" s="202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  <c r="BE230" s="202"/>
      <c r="BF230" s="202"/>
      <c r="BG230" s="202"/>
      <c r="BH230" s="202"/>
    </row>
    <row r="231" spans="1:60" ht="22.5" outlineLevel="1" x14ac:dyDescent="0.2">
      <c r="A231" s="245"/>
      <c r="B231" s="208" t="s">
        <v>306</v>
      </c>
      <c r="C231" s="277"/>
      <c r="D231" s="246"/>
      <c r="E231" s="247"/>
      <c r="F231" s="248"/>
      <c r="G231" s="234"/>
      <c r="H231" s="232"/>
      <c r="I231" s="232"/>
      <c r="J231" s="232"/>
      <c r="K231" s="232"/>
      <c r="L231" s="232"/>
      <c r="M231" s="232"/>
      <c r="N231" s="233"/>
      <c r="O231" s="250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3" t="str">
        <f>B231</f>
        <v>které se zřizují před úpravami povrchu, a obalení osazených dveřních zárubní před znečištěním při úpravách povrchu nástřikem plastických maltovin včetně pozdějšího odkrytí,</v>
      </c>
      <c r="BA231" s="202"/>
      <c r="BB231" s="202"/>
      <c r="BC231" s="202"/>
      <c r="BD231" s="202"/>
      <c r="BE231" s="202"/>
      <c r="BF231" s="202"/>
      <c r="BG231" s="202"/>
      <c r="BH231" s="202"/>
    </row>
    <row r="232" spans="1:60" outlineLevel="1" x14ac:dyDescent="0.2">
      <c r="A232" s="245">
        <v>46</v>
      </c>
      <c r="B232" s="211" t="s">
        <v>307</v>
      </c>
      <c r="C232" s="278" t="s">
        <v>308</v>
      </c>
      <c r="D232" s="214" t="s">
        <v>77</v>
      </c>
      <c r="E232" s="221">
        <v>50</v>
      </c>
      <c r="F232" s="235"/>
      <c r="G232" s="232">
        <f>E232*F232</f>
        <v>0</v>
      </c>
      <c r="H232" s="232">
        <v>21</v>
      </c>
      <c r="I232" s="232">
        <f>G232*(1+H232/100)</f>
        <v>0</v>
      </c>
      <c r="J232" s="232">
        <v>4.0000000000000003E-5</v>
      </c>
      <c r="K232" s="232">
        <f>E232*J232</f>
        <v>2E-3</v>
      </c>
      <c r="L232" s="232">
        <v>0</v>
      </c>
      <c r="M232" s="232">
        <f>E232*L232</f>
        <v>0</v>
      </c>
      <c r="N232" s="233" t="s">
        <v>198</v>
      </c>
      <c r="O232" s="250" t="s">
        <v>79</v>
      </c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>
        <v>21</v>
      </c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  <c r="BF232" s="202"/>
      <c r="BG232" s="202"/>
      <c r="BH232" s="202"/>
    </row>
    <row r="233" spans="1:60" outlineLevel="1" x14ac:dyDescent="0.2">
      <c r="A233" s="245"/>
      <c r="B233" s="211"/>
      <c r="C233" s="280"/>
      <c r="D233" s="217"/>
      <c r="E233" s="224"/>
      <c r="F233" s="238"/>
      <c r="G233" s="239"/>
      <c r="H233" s="232"/>
      <c r="I233" s="232"/>
      <c r="J233" s="232"/>
      <c r="K233" s="232"/>
      <c r="L233" s="232"/>
      <c r="M233" s="232"/>
      <c r="N233" s="233"/>
      <c r="O233" s="250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  <c r="BF233" s="202"/>
      <c r="BG233" s="202"/>
      <c r="BH233" s="202"/>
    </row>
    <row r="234" spans="1:60" outlineLevel="1" x14ac:dyDescent="0.2">
      <c r="A234" s="245"/>
      <c r="B234" s="208" t="s">
        <v>309</v>
      </c>
      <c r="C234" s="277"/>
      <c r="D234" s="246"/>
      <c r="E234" s="247"/>
      <c r="F234" s="248"/>
      <c r="G234" s="234"/>
      <c r="H234" s="232"/>
      <c r="I234" s="232"/>
      <c r="J234" s="232"/>
      <c r="K234" s="232">
        <v>1</v>
      </c>
      <c r="L234" s="232"/>
      <c r="M234" s="232"/>
      <c r="N234" s="233"/>
      <c r="O234" s="250"/>
      <c r="P234" s="202"/>
      <c r="Q234" s="202"/>
      <c r="R234" s="202"/>
      <c r="S234" s="202"/>
      <c r="T234" s="202"/>
      <c r="U234" s="202"/>
      <c r="V234" s="202"/>
      <c r="W234" s="202"/>
      <c r="X234" s="202"/>
      <c r="Y234" s="202"/>
      <c r="Z234" s="202"/>
      <c r="AA234" s="202"/>
      <c r="AB234" s="202"/>
      <c r="AC234" s="202"/>
      <c r="AD234" s="202"/>
      <c r="AE234" s="202"/>
      <c r="AF234" s="202"/>
      <c r="AG234" s="202"/>
      <c r="AH234" s="202"/>
      <c r="AI234" s="202"/>
      <c r="AJ234" s="202"/>
      <c r="AK234" s="202"/>
      <c r="AL234" s="202"/>
      <c r="AM234" s="202"/>
      <c r="AN234" s="202"/>
      <c r="AO234" s="202"/>
      <c r="AP234" s="202"/>
      <c r="AQ234" s="202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  <c r="BC234" s="202"/>
      <c r="BD234" s="202"/>
      <c r="BE234" s="202"/>
      <c r="BF234" s="202"/>
      <c r="BG234" s="202"/>
      <c r="BH234" s="202"/>
    </row>
    <row r="235" spans="1:60" outlineLevel="1" x14ac:dyDescent="0.2">
      <c r="A235" s="245"/>
      <c r="B235" s="208" t="s">
        <v>310</v>
      </c>
      <c r="C235" s="277"/>
      <c r="D235" s="246"/>
      <c r="E235" s="247"/>
      <c r="F235" s="248"/>
      <c r="G235" s="234"/>
      <c r="H235" s="232"/>
      <c r="I235" s="232"/>
      <c r="J235" s="232"/>
      <c r="K235" s="232"/>
      <c r="L235" s="232"/>
      <c r="M235" s="232"/>
      <c r="N235" s="233"/>
      <c r="O235" s="250"/>
      <c r="P235" s="202"/>
      <c r="Q235" s="202"/>
      <c r="R235" s="202"/>
      <c r="S235" s="202"/>
      <c r="T235" s="202"/>
      <c r="U235" s="202"/>
      <c r="V235" s="202"/>
      <c r="W235" s="202"/>
      <c r="X235" s="202"/>
      <c r="Y235" s="202"/>
      <c r="Z235" s="202"/>
      <c r="AA235" s="202"/>
      <c r="AB235" s="202"/>
      <c r="AC235" s="202"/>
      <c r="AD235" s="202"/>
      <c r="AE235" s="202"/>
      <c r="AF235" s="202"/>
      <c r="AG235" s="202"/>
      <c r="AH235" s="202"/>
      <c r="AI235" s="202"/>
      <c r="AJ235" s="202"/>
      <c r="AK235" s="202"/>
      <c r="AL235" s="202"/>
      <c r="AM235" s="202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202"/>
      <c r="AY235" s="202"/>
      <c r="AZ235" s="202"/>
      <c r="BA235" s="202"/>
      <c r="BB235" s="202"/>
      <c r="BC235" s="202"/>
      <c r="BD235" s="202"/>
      <c r="BE235" s="202"/>
      <c r="BF235" s="202"/>
      <c r="BG235" s="202"/>
      <c r="BH235" s="202"/>
    </row>
    <row r="236" spans="1:60" outlineLevel="1" x14ac:dyDescent="0.2">
      <c r="A236" s="245"/>
      <c r="B236" s="208" t="s">
        <v>311</v>
      </c>
      <c r="C236" s="277"/>
      <c r="D236" s="246"/>
      <c r="E236" s="247"/>
      <c r="F236" s="248"/>
      <c r="G236" s="234"/>
      <c r="H236" s="232"/>
      <c r="I236" s="232"/>
      <c r="J236" s="232"/>
      <c r="K236" s="232">
        <v>2</v>
      </c>
      <c r="L236" s="232"/>
      <c r="M236" s="232"/>
      <c r="N236" s="233"/>
      <c r="O236" s="250"/>
      <c r="P236" s="202"/>
      <c r="Q236" s="202"/>
      <c r="R236" s="202"/>
      <c r="S236" s="202"/>
      <c r="T236" s="202"/>
      <c r="U236" s="202"/>
      <c r="V236" s="202"/>
      <c r="W236" s="202"/>
      <c r="X236" s="202"/>
      <c r="Y236" s="202"/>
      <c r="Z236" s="202"/>
      <c r="AA236" s="202"/>
      <c r="AB236" s="202"/>
      <c r="AC236" s="202"/>
      <c r="AD236" s="202"/>
      <c r="AE236" s="202"/>
      <c r="AF236" s="202"/>
      <c r="AG236" s="202"/>
      <c r="AH236" s="202"/>
      <c r="AI236" s="202"/>
      <c r="AJ236" s="202"/>
      <c r="AK236" s="202"/>
      <c r="AL236" s="202"/>
      <c r="AM236" s="202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202"/>
      <c r="AY236" s="202"/>
      <c r="AZ236" s="202"/>
      <c r="BA236" s="202"/>
      <c r="BB236" s="202"/>
      <c r="BC236" s="202"/>
      <c r="BD236" s="202"/>
      <c r="BE236" s="202"/>
      <c r="BF236" s="202"/>
      <c r="BG236" s="202"/>
      <c r="BH236" s="202"/>
    </row>
    <row r="237" spans="1:60" outlineLevel="1" x14ac:dyDescent="0.2">
      <c r="A237" s="245">
        <v>47</v>
      </c>
      <c r="B237" s="211" t="s">
        <v>312</v>
      </c>
      <c r="C237" s="278" t="s">
        <v>313</v>
      </c>
      <c r="D237" s="214" t="s">
        <v>77</v>
      </c>
      <c r="E237" s="221">
        <v>463.15</v>
      </c>
      <c r="F237" s="235"/>
      <c r="G237" s="232">
        <f>E237*F237</f>
        <v>0</v>
      </c>
      <c r="H237" s="232">
        <v>21</v>
      </c>
      <c r="I237" s="232">
        <f>G237*(1+H237/100)</f>
        <v>0</v>
      </c>
      <c r="J237" s="232">
        <v>8.0000000000000007E-5</v>
      </c>
      <c r="K237" s="232">
        <f>E237*J237</f>
        <v>3.7052000000000002E-2</v>
      </c>
      <c r="L237" s="232">
        <v>0</v>
      </c>
      <c r="M237" s="232">
        <f>E237*L237</f>
        <v>0</v>
      </c>
      <c r="N237" s="233" t="s">
        <v>198</v>
      </c>
      <c r="O237" s="250" t="s">
        <v>79</v>
      </c>
      <c r="P237" s="202"/>
      <c r="Q237" s="202"/>
      <c r="R237" s="202"/>
      <c r="S237" s="202"/>
      <c r="T237" s="202"/>
      <c r="U237" s="202"/>
      <c r="V237" s="202"/>
      <c r="W237" s="202"/>
      <c r="X237" s="202"/>
      <c r="Y237" s="202"/>
      <c r="Z237" s="202"/>
      <c r="AA237" s="202"/>
      <c r="AB237" s="202"/>
      <c r="AC237" s="202"/>
      <c r="AD237" s="202"/>
      <c r="AE237" s="202"/>
      <c r="AF237" s="202"/>
      <c r="AG237" s="202"/>
      <c r="AH237" s="202"/>
      <c r="AI237" s="202"/>
      <c r="AJ237" s="202"/>
      <c r="AK237" s="202"/>
      <c r="AL237" s="202"/>
      <c r="AM237" s="202">
        <v>21</v>
      </c>
      <c r="AN237" s="202"/>
      <c r="AO237" s="202"/>
      <c r="AP237" s="202"/>
      <c r="AQ237" s="202"/>
      <c r="AR237" s="202"/>
      <c r="AS237" s="202"/>
      <c r="AT237" s="202"/>
      <c r="AU237" s="202"/>
      <c r="AV237" s="202"/>
      <c r="AW237" s="202"/>
      <c r="AX237" s="202"/>
      <c r="AY237" s="202"/>
      <c r="AZ237" s="202"/>
      <c r="BA237" s="202"/>
      <c r="BB237" s="202"/>
      <c r="BC237" s="202"/>
      <c r="BD237" s="202"/>
      <c r="BE237" s="202"/>
      <c r="BF237" s="202"/>
      <c r="BG237" s="202"/>
      <c r="BH237" s="202"/>
    </row>
    <row r="238" spans="1:60" outlineLevel="1" x14ac:dyDescent="0.2">
      <c r="A238" s="245"/>
      <c r="B238" s="211"/>
      <c r="C238" s="279" t="s">
        <v>314</v>
      </c>
      <c r="D238" s="215"/>
      <c r="E238" s="222">
        <v>463.15</v>
      </c>
      <c r="F238" s="232"/>
      <c r="G238" s="232"/>
      <c r="H238" s="232"/>
      <c r="I238" s="232"/>
      <c r="J238" s="232"/>
      <c r="K238" s="232"/>
      <c r="L238" s="232"/>
      <c r="M238" s="232"/>
      <c r="N238" s="233"/>
      <c r="O238" s="250"/>
      <c r="P238" s="202"/>
      <c r="Q238" s="202"/>
      <c r="R238" s="202"/>
      <c r="S238" s="202"/>
      <c r="T238" s="202"/>
      <c r="U238" s="202"/>
      <c r="V238" s="202"/>
      <c r="W238" s="202"/>
      <c r="X238" s="202"/>
      <c r="Y238" s="202"/>
      <c r="Z238" s="202"/>
      <c r="AA238" s="202"/>
      <c r="AB238" s="202"/>
      <c r="AC238" s="202"/>
      <c r="AD238" s="202"/>
      <c r="AE238" s="202"/>
      <c r="AF238" s="202"/>
      <c r="AG238" s="202"/>
      <c r="AH238" s="202"/>
      <c r="AI238" s="202"/>
      <c r="AJ238" s="202"/>
      <c r="AK238" s="202"/>
      <c r="AL238" s="202"/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202"/>
      <c r="AY238" s="202"/>
      <c r="AZ238" s="202"/>
      <c r="BA238" s="202"/>
      <c r="BB238" s="202"/>
      <c r="BC238" s="202"/>
      <c r="BD238" s="202"/>
      <c r="BE238" s="202"/>
      <c r="BF238" s="202"/>
      <c r="BG238" s="202"/>
      <c r="BH238" s="202"/>
    </row>
    <row r="239" spans="1:60" outlineLevel="1" x14ac:dyDescent="0.2">
      <c r="A239" s="245"/>
      <c r="B239" s="211"/>
      <c r="C239" s="280"/>
      <c r="D239" s="217"/>
      <c r="E239" s="224"/>
      <c r="F239" s="238"/>
      <c r="G239" s="239"/>
      <c r="H239" s="232"/>
      <c r="I239" s="232"/>
      <c r="J239" s="232"/>
      <c r="K239" s="232"/>
      <c r="L239" s="232"/>
      <c r="M239" s="232"/>
      <c r="N239" s="233"/>
      <c r="O239" s="250"/>
      <c r="P239" s="202"/>
      <c r="Q239" s="202"/>
      <c r="R239" s="202"/>
      <c r="S239" s="202"/>
      <c r="T239" s="202"/>
      <c r="U239" s="202"/>
      <c r="V239" s="202"/>
      <c r="W239" s="202"/>
      <c r="X239" s="202"/>
      <c r="Y239" s="202"/>
      <c r="Z239" s="202"/>
      <c r="AA239" s="202"/>
      <c r="AB239" s="202"/>
      <c r="AC239" s="202"/>
      <c r="AD239" s="202"/>
      <c r="AE239" s="202"/>
      <c r="AF239" s="202"/>
      <c r="AG239" s="202"/>
      <c r="AH239" s="202"/>
      <c r="AI239" s="202"/>
      <c r="AJ239" s="202"/>
      <c r="AK239" s="202"/>
      <c r="AL239" s="202"/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202"/>
      <c r="AX239" s="202"/>
      <c r="AY239" s="202"/>
      <c r="AZ239" s="202"/>
      <c r="BA239" s="202"/>
      <c r="BB239" s="202"/>
      <c r="BC239" s="202"/>
      <c r="BD239" s="202"/>
      <c r="BE239" s="202"/>
      <c r="BF239" s="202"/>
      <c r="BG239" s="202"/>
      <c r="BH239" s="202"/>
    </row>
    <row r="240" spans="1:60" outlineLevel="1" x14ac:dyDescent="0.2">
      <c r="A240" s="245">
        <v>48</v>
      </c>
      <c r="B240" s="211" t="s">
        <v>315</v>
      </c>
      <c r="C240" s="278" t="s">
        <v>316</v>
      </c>
      <c r="D240" s="214" t="s">
        <v>212</v>
      </c>
      <c r="E240" s="221">
        <v>1</v>
      </c>
      <c r="F240" s="235"/>
      <c r="G240" s="232">
        <f>E240*F240</f>
        <v>0</v>
      </c>
      <c r="H240" s="232">
        <v>21</v>
      </c>
      <c r="I240" s="232">
        <f>G240*(1+H240/100)</f>
        <v>0</v>
      </c>
      <c r="J240" s="232">
        <v>0</v>
      </c>
      <c r="K240" s="232">
        <f>E240*J240</f>
        <v>0</v>
      </c>
      <c r="L240" s="232">
        <v>0</v>
      </c>
      <c r="M240" s="232">
        <f>E240*L240</f>
        <v>0</v>
      </c>
      <c r="N240" s="233"/>
      <c r="O240" s="250" t="s">
        <v>213</v>
      </c>
      <c r="P240" s="202"/>
      <c r="Q240" s="202"/>
      <c r="R240" s="202"/>
      <c r="S240" s="202"/>
      <c r="T240" s="202"/>
      <c r="U240" s="202"/>
      <c r="V240" s="202"/>
      <c r="W240" s="202"/>
      <c r="X240" s="202"/>
      <c r="Y240" s="202"/>
      <c r="Z240" s="202"/>
      <c r="AA240" s="202"/>
      <c r="AB240" s="202"/>
      <c r="AC240" s="202"/>
      <c r="AD240" s="202"/>
      <c r="AE240" s="202"/>
      <c r="AF240" s="202"/>
      <c r="AG240" s="202"/>
      <c r="AH240" s="202"/>
      <c r="AI240" s="202"/>
      <c r="AJ240" s="202"/>
      <c r="AK240" s="202"/>
      <c r="AL240" s="202"/>
      <c r="AM240" s="202">
        <v>21</v>
      </c>
      <c r="AN240" s="202"/>
      <c r="AO240" s="202"/>
      <c r="AP240" s="202"/>
      <c r="AQ240" s="202"/>
      <c r="AR240" s="202"/>
      <c r="AS240" s="202"/>
      <c r="AT240" s="202"/>
      <c r="AU240" s="202"/>
      <c r="AV240" s="202"/>
      <c r="AW240" s="202"/>
      <c r="AX240" s="202"/>
      <c r="AY240" s="202"/>
      <c r="AZ240" s="202"/>
      <c r="BA240" s="202"/>
      <c r="BB240" s="202"/>
      <c r="BC240" s="202"/>
      <c r="BD240" s="202"/>
      <c r="BE240" s="202"/>
      <c r="BF240" s="202"/>
      <c r="BG240" s="202"/>
      <c r="BH240" s="202"/>
    </row>
    <row r="241" spans="1:60" outlineLevel="1" x14ac:dyDescent="0.2">
      <c r="A241" s="245"/>
      <c r="B241" s="211"/>
      <c r="C241" s="280"/>
      <c r="D241" s="217"/>
      <c r="E241" s="224"/>
      <c r="F241" s="238"/>
      <c r="G241" s="239"/>
      <c r="H241" s="232"/>
      <c r="I241" s="232"/>
      <c r="J241" s="232"/>
      <c r="K241" s="232"/>
      <c r="L241" s="232"/>
      <c r="M241" s="232"/>
      <c r="N241" s="233"/>
      <c r="O241" s="250"/>
      <c r="P241" s="202"/>
      <c r="Q241" s="202"/>
      <c r="R241" s="202"/>
      <c r="S241" s="202"/>
      <c r="T241" s="202"/>
      <c r="U241" s="202"/>
      <c r="V241" s="202"/>
      <c r="W241" s="202"/>
      <c r="X241" s="202"/>
      <c r="Y241" s="202"/>
      <c r="Z241" s="202"/>
      <c r="AA241" s="202"/>
      <c r="AB241" s="202"/>
      <c r="AC241" s="202"/>
      <c r="AD241" s="202"/>
      <c r="AE241" s="202"/>
      <c r="AF241" s="202"/>
      <c r="AG241" s="202"/>
      <c r="AH241" s="202"/>
      <c r="AI241" s="202"/>
      <c r="AJ241" s="202"/>
      <c r="AK241" s="202"/>
      <c r="AL241" s="202"/>
      <c r="AM241" s="202"/>
      <c r="AN241" s="202"/>
      <c r="AO241" s="202"/>
      <c r="AP241" s="202"/>
      <c r="AQ241" s="202"/>
      <c r="AR241" s="202"/>
      <c r="AS241" s="202"/>
      <c r="AT241" s="202"/>
      <c r="AU241" s="202"/>
      <c r="AV241" s="202"/>
      <c r="AW241" s="202"/>
      <c r="AX241" s="202"/>
      <c r="AY241" s="202"/>
      <c r="AZ241" s="202"/>
      <c r="BA241" s="202"/>
      <c r="BB241" s="202"/>
      <c r="BC241" s="202"/>
      <c r="BD241" s="202"/>
      <c r="BE241" s="202"/>
      <c r="BF241" s="202"/>
      <c r="BG241" s="202"/>
      <c r="BH241" s="202"/>
    </row>
    <row r="242" spans="1:60" x14ac:dyDescent="0.2">
      <c r="A242" s="244" t="s">
        <v>70</v>
      </c>
      <c r="B242" s="210" t="s">
        <v>317</v>
      </c>
      <c r="C242" s="275" t="s">
        <v>318</v>
      </c>
      <c r="D242" s="212"/>
      <c r="E242" s="219"/>
      <c r="F242" s="242">
        <f>SUM(G243:G267)</f>
        <v>0</v>
      </c>
      <c r="G242" s="243"/>
      <c r="H242" s="228"/>
      <c r="I242" s="228">
        <f>SUM(I243:I267)</f>
        <v>0</v>
      </c>
      <c r="J242" s="228"/>
      <c r="K242" s="228">
        <f>SUM(K243:K267)</f>
        <v>3.0975208999999997</v>
      </c>
      <c r="L242" s="228"/>
      <c r="M242" s="228">
        <f>SUM(M243:M267)</f>
        <v>0</v>
      </c>
      <c r="N242" s="229"/>
      <c r="O242" s="249"/>
    </row>
    <row r="243" spans="1:60" outlineLevel="1" x14ac:dyDescent="0.2">
      <c r="A243" s="245"/>
      <c r="B243" s="207" t="s">
        <v>319</v>
      </c>
      <c r="C243" s="276"/>
      <c r="D243" s="213"/>
      <c r="E243" s="220"/>
      <c r="F243" s="230"/>
      <c r="G243" s="231"/>
      <c r="H243" s="232"/>
      <c r="I243" s="232"/>
      <c r="J243" s="232"/>
      <c r="K243" s="232">
        <v>1</v>
      </c>
      <c r="L243" s="232"/>
      <c r="M243" s="232"/>
      <c r="N243" s="233"/>
      <c r="O243" s="250"/>
      <c r="P243" s="202"/>
      <c r="Q243" s="202"/>
      <c r="R243" s="202"/>
      <c r="S243" s="202"/>
      <c r="T243" s="202"/>
      <c r="U243" s="202"/>
      <c r="V243" s="202"/>
      <c r="W243" s="202"/>
      <c r="X243" s="202"/>
      <c r="Y243" s="202"/>
      <c r="Z243" s="202"/>
      <c r="AA243" s="202"/>
      <c r="AB243" s="202"/>
      <c r="AC243" s="202"/>
      <c r="AD243" s="202"/>
      <c r="AE243" s="202"/>
      <c r="AF243" s="202"/>
      <c r="AG243" s="202"/>
      <c r="AH243" s="202"/>
      <c r="AI243" s="202"/>
      <c r="AJ243" s="202"/>
      <c r="AK243" s="202"/>
      <c r="AL243" s="202"/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202"/>
      <c r="AZ243" s="202"/>
      <c r="BA243" s="202"/>
      <c r="BB243" s="202"/>
      <c r="BC243" s="202"/>
      <c r="BD243" s="202"/>
      <c r="BE243" s="202"/>
      <c r="BF243" s="202"/>
      <c r="BG243" s="202"/>
      <c r="BH243" s="202"/>
    </row>
    <row r="244" spans="1:60" outlineLevel="1" x14ac:dyDescent="0.2">
      <c r="A244" s="245">
        <v>49</v>
      </c>
      <c r="B244" s="211" t="s">
        <v>320</v>
      </c>
      <c r="C244" s="278" t="s">
        <v>321</v>
      </c>
      <c r="D244" s="214" t="s">
        <v>77</v>
      </c>
      <c r="E244" s="221">
        <v>16.170000000000002</v>
      </c>
      <c r="F244" s="235"/>
      <c r="G244" s="232">
        <f>E244*F244</f>
        <v>0</v>
      </c>
      <c r="H244" s="232">
        <v>21</v>
      </c>
      <c r="I244" s="232">
        <f>G244*(1+H244/100)</f>
        <v>0</v>
      </c>
      <c r="J244" s="232">
        <v>3.5E-4</v>
      </c>
      <c r="K244" s="232">
        <f>E244*J244</f>
        <v>5.6595000000000005E-3</v>
      </c>
      <c r="L244" s="232">
        <v>0</v>
      </c>
      <c r="M244" s="232">
        <f>E244*L244</f>
        <v>0</v>
      </c>
      <c r="N244" s="233" t="s">
        <v>198</v>
      </c>
      <c r="O244" s="250" t="s">
        <v>79</v>
      </c>
      <c r="P244" s="202"/>
      <c r="Q244" s="202"/>
      <c r="R244" s="202"/>
      <c r="S244" s="202"/>
      <c r="T244" s="202"/>
      <c r="U244" s="202"/>
      <c r="V244" s="202"/>
      <c r="W244" s="202"/>
      <c r="X244" s="202"/>
      <c r="Y244" s="202"/>
      <c r="Z244" s="202"/>
      <c r="AA244" s="202"/>
      <c r="AB244" s="202"/>
      <c r="AC244" s="202"/>
      <c r="AD244" s="202"/>
      <c r="AE244" s="202"/>
      <c r="AF244" s="202"/>
      <c r="AG244" s="202"/>
      <c r="AH244" s="202"/>
      <c r="AI244" s="202"/>
      <c r="AJ244" s="202"/>
      <c r="AK244" s="202"/>
      <c r="AL244" s="202"/>
      <c r="AM244" s="202">
        <v>21</v>
      </c>
      <c r="AN244" s="202"/>
      <c r="AO244" s="202"/>
      <c r="AP244" s="202"/>
      <c r="AQ244" s="202"/>
      <c r="AR244" s="202"/>
      <c r="AS244" s="202"/>
      <c r="AT244" s="202"/>
      <c r="AU244" s="202"/>
      <c r="AV244" s="202"/>
      <c r="AW244" s="202"/>
      <c r="AX244" s="202"/>
      <c r="AY244" s="202"/>
      <c r="AZ244" s="202"/>
      <c r="BA244" s="202"/>
      <c r="BB244" s="202"/>
      <c r="BC244" s="202"/>
      <c r="BD244" s="202"/>
      <c r="BE244" s="202"/>
      <c r="BF244" s="202"/>
      <c r="BG244" s="202"/>
      <c r="BH244" s="202"/>
    </row>
    <row r="245" spans="1:60" outlineLevel="1" x14ac:dyDescent="0.2">
      <c r="A245" s="245"/>
      <c r="B245" s="211"/>
      <c r="C245" s="279" t="s">
        <v>322</v>
      </c>
      <c r="D245" s="215"/>
      <c r="E245" s="222">
        <v>16.170000000000002</v>
      </c>
      <c r="F245" s="232"/>
      <c r="G245" s="232"/>
      <c r="H245" s="232"/>
      <c r="I245" s="232"/>
      <c r="J245" s="232"/>
      <c r="K245" s="232"/>
      <c r="L245" s="232"/>
      <c r="M245" s="232"/>
      <c r="N245" s="233"/>
      <c r="O245" s="250"/>
      <c r="P245" s="202"/>
      <c r="Q245" s="202"/>
      <c r="R245" s="202"/>
      <c r="S245" s="202"/>
      <c r="T245" s="202"/>
      <c r="U245" s="202"/>
      <c r="V245" s="202"/>
      <c r="W245" s="202"/>
      <c r="X245" s="202"/>
      <c r="Y245" s="202"/>
      <c r="Z245" s="202"/>
      <c r="AA245" s="202"/>
      <c r="AB245" s="202"/>
      <c r="AC245" s="202"/>
      <c r="AD245" s="202"/>
      <c r="AE245" s="202"/>
      <c r="AF245" s="202"/>
      <c r="AG245" s="202"/>
      <c r="AH245" s="202"/>
      <c r="AI245" s="202"/>
      <c r="AJ245" s="202"/>
      <c r="AK245" s="202"/>
      <c r="AL245" s="202"/>
      <c r="AM245" s="202"/>
      <c r="AN245" s="202"/>
      <c r="AO245" s="202"/>
      <c r="AP245" s="202"/>
      <c r="AQ245" s="202"/>
      <c r="AR245" s="202"/>
      <c r="AS245" s="202"/>
      <c r="AT245" s="202"/>
      <c r="AU245" s="202"/>
      <c r="AV245" s="202"/>
      <c r="AW245" s="202"/>
      <c r="AX245" s="202"/>
      <c r="AY245" s="202"/>
      <c r="AZ245" s="202"/>
      <c r="BA245" s="202"/>
      <c r="BB245" s="202"/>
      <c r="BC245" s="202"/>
      <c r="BD245" s="202"/>
      <c r="BE245" s="202"/>
      <c r="BF245" s="202"/>
      <c r="BG245" s="202"/>
      <c r="BH245" s="202"/>
    </row>
    <row r="246" spans="1:60" outlineLevel="1" x14ac:dyDescent="0.2">
      <c r="A246" s="245"/>
      <c r="B246" s="211"/>
      <c r="C246" s="280"/>
      <c r="D246" s="217"/>
      <c r="E246" s="224"/>
      <c r="F246" s="238"/>
      <c r="G246" s="239"/>
      <c r="H246" s="232"/>
      <c r="I246" s="232"/>
      <c r="J246" s="232"/>
      <c r="K246" s="232"/>
      <c r="L246" s="232"/>
      <c r="M246" s="232"/>
      <c r="N246" s="233"/>
      <c r="O246" s="250"/>
      <c r="P246" s="202"/>
      <c r="Q246" s="202"/>
      <c r="R246" s="202"/>
      <c r="S246" s="202"/>
      <c r="T246" s="202"/>
      <c r="U246" s="202"/>
      <c r="V246" s="202"/>
      <c r="W246" s="202"/>
      <c r="X246" s="202"/>
      <c r="Y246" s="202"/>
      <c r="Z246" s="202"/>
      <c r="AA246" s="202"/>
      <c r="AB246" s="202"/>
      <c r="AC246" s="202"/>
      <c r="AD246" s="202"/>
      <c r="AE246" s="202"/>
      <c r="AF246" s="202"/>
      <c r="AG246" s="202"/>
      <c r="AH246" s="202"/>
      <c r="AI246" s="202"/>
      <c r="AJ246" s="202"/>
      <c r="AK246" s="202"/>
      <c r="AL246" s="202"/>
      <c r="AM246" s="202"/>
      <c r="AN246" s="202"/>
      <c r="AO246" s="202"/>
      <c r="AP246" s="202"/>
      <c r="AQ246" s="202"/>
      <c r="AR246" s="202"/>
      <c r="AS246" s="202"/>
      <c r="AT246" s="202"/>
      <c r="AU246" s="202"/>
      <c r="AV246" s="202"/>
      <c r="AW246" s="202"/>
      <c r="AX246" s="202"/>
      <c r="AY246" s="202"/>
      <c r="AZ246" s="202"/>
      <c r="BA246" s="202"/>
      <c r="BB246" s="202"/>
      <c r="BC246" s="202"/>
      <c r="BD246" s="202"/>
      <c r="BE246" s="202"/>
      <c r="BF246" s="202"/>
      <c r="BG246" s="202"/>
      <c r="BH246" s="202"/>
    </row>
    <row r="247" spans="1:60" outlineLevel="1" x14ac:dyDescent="0.2">
      <c r="A247" s="245"/>
      <c r="B247" s="208" t="s">
        <v>323</v>
      </c>
      <c r="C247" s="277"/>
      <c r="D247" s="246"/>
      <c r="E247" s="247"/>
      <c r="F247" s="248"/>
      <c r="G247" s="234"/>
      <c r="H247" s="232"/>
      <c r="I247" s="232"/>
      <c r="J247" s="232"/>
      <c r="K247" s="232">
        <v>1</v>
      </c>
      <c r="L247" s="232"/>
      <c r="M247" s="232"/>
      <c r="N247" s="233"/>
      <c r="O247" s="250"/>
      <c r="P247" s="202"/>
      <c r="Q247" s="202"/>
      <c r="R247" s="202"/>
      <c r="S247" s="202"/>
      <c r="T247" s="202"/>
      <c r="U247" s="202"/>
      <c r="V247" s="202"/>
      <c r="W247" s="202"/>
      <c r="X247" s="202"/>
      <c r="Y247" s="202"/>
      <c r="Z247" s="202"/>
      <c r="AA247" s="202"/>
      <c r="AB247" s="202"/>
      <c r="AC247" s="202"/>
      <c r="AD247" s="202"/>
      <c r="AE247" s="202"/>
      <c r="AF247" s="202"/>
      <c r="AG247" s="202"/>
      <c r="AH247" s="202"/>
      <c r="AI247" s="202"/>
      <c r="AJ247" s="202"/>
      <c r="AK247" s="202"/>
      <c r="AL247" s="202"/>
      <c r="AM247" s="202"/>
      <c r="AN247" s="202"/>
      <c r="AO247" s="202"/>
      <c r="AP247" s="202"/>
      <c r="AQ247" s="202"/>
      <c r="AR247" s="202"/>
      <c r="AS247" s="202"/>
      <c r="AT247" s="202"/>
      <c r="AU247" s="202"/>
      <c r="AV247" s="202"/>
      <c r="AW247" s="202"/>
      <c r="AX247" s="202"/>
      <c r="AY247" s="202"/>
      <c r="AZ247" s="202"/>
      <c r="BA247" s="202"/>
      <c r="BB247" s="202"/>
      <c r="BC247" s="202"/>
      <c r="BD247" s="202"/>
      <c r="BE247" s="202"/>
      <c r="BF247" s="202"/>
      <c r="BG247" s="202"/>
      <c r="BH247" s="202"/>
    </row>
    <row r="248" spans="1:60" ht="22.5" outlineLevel="1" x14ac:dyDescent="0.2">
      <c r="A248" s="245"/>
      <c r="B248" s="208" t="s">
        <v>324</v>
      </c>
      <c r="C248" s="277"/>
      <c r="D248" s="246"/>
      <c r="E248" s="247"/>
      <c r="F248" s="248"/>
      <c r="G248" s="234"/>
      <c r="H248" s="232"/>
      <c r="I248" s="232"/>
      <c r="J248" s="232"/>
      <c r="K248" s="232"/>
      <c r="L248" s="232"/>
      <c r="M248" s="232"/>
      <c r="N248" s="233"/>
      <c r="O248" s="250"/>
      <c r="P248" s="202"/>
      <c r="Q248" s="202"/>
      <c r="R248" s="202"/>
      <c r="S248" s="202"/>
      <c r="T248" s="202"/>
      <c r="U248" s="202"/>
      <c r="V248" s="202"/>
      <c r="W248" s="202"/>
      <c r="X248" s="202"/>
      <c r="Y248" s="202"/>
      <c r="Z248" s="202"/>
      <c r="AA248" s="202"/>
      <c r="AB248" s="202"/>
      <c r="AC248" s="202"/>
      <c r="AD248" s="202"/>
      <c r="AE248" s="202"/>
      <c r="AF248" s="202"/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3" t="str">
        <f>B248</f>
        <v>nanesení lepicího tmelu na izolační desky, nalepení desek, zajištění talířovými hmoždinkami (6 ks/m2), přebroušení desek, natažení stěrky, vtlačení výztužné tkaniny (1,15 m2/m2), přehlazení stěrky. Další vrstvy podle popisu položky.</v>
      </c>
      <c r="BA248" s="202"/>
      <c r="BB248" s="202"/>
      <c r="BC248" s="202"/>
      <c r="BD248" s="202"/>
      <c r="BE248" s="202"/>
      <c r="BF248" s="202"/>
      <c r="BG248" s="202"/>
      <c r="BH248" s="202"/>
    </row>
    <row r="249" spans="1:60" outlineLevel="1" x14ac:dyDescent="0.2">
      <c r="A249" s="245"/>
      <c r="B249" s="208" t="s">
        <v>325</v>
      </c>
      <c r="C249" s="277"/>
      <c r="D249" s="246"/>
      <c r="E249" s="247"/>
      <c r="F249" s="248"/>
      <c r="G249" s="234"/>
      <c r="H249" s="232"/>
      <c r="I249" s="232"/>
      <c r="J249" s="232"/>
      <c r="K249" s="232"/>
      <c r="L249" s="232"/>
      <c r="M249" s="232"/>
      <c r="N249" s="233"/>
      <c r="O249" s="250"/>
      <c r="P249" s="202"/>
      <c r="Q249" s="202"/>
      <c r="R249" s="202"/>
      <c r="S249" s="202"/>
      <c r="T249" s="202"/>
      <c r="U249" s="202"/>
      <c r="V249" s="202"/>
      <c r="W249" s="202"/>
      <c r="X249" s="202"/>
      <c r="Y249" s="202"/>
      <c r="Z249" s="202"/>
      <c r="AA249" s="202"/>
      <c r="AB249" s="202"/>
      <c r="AC249" s="202"/>
      <c r="AD249" s="202"/>
      <c r="AE249" s="202"/>
      <c r="AF249" s="202"/>
      <c r="AG249" s="202"/>
      <c r="AH249" s="202"/>
      <c r="AI249" s="202"/>
      <c r="AJ249" s="202"/>
      <c r="AK249" s="202"/>
      <c r="AL249" s="202"/>
      <c r="AM249" s="202"/>
      <c r="AN249" s="202"/>
      <c r="AO249" s="202"/>
      <c r="AP249" s="202"/>
      <c r="AQ249" s="202"/>
      <c r="AR249" s="202"/>
      <c r="AS249" s="202"/>
      <c r="AT249" s="202"/>
      <c r="AU249" s="202"/>
      <c r="AV249" s="202"/>
      <c r="AW249" s="202"/>
      <c r="AX249" s="202"/>
      <c r="AY249" s="202"/>
      <c r="AZ249" s="202"/>
      <c r="BA249" s="202"/>
      <c r="BB249" s="202"/>
      <c r="BC249" s="202"/>
      <c r="BD249" s="202"/>
      <c r="BE249" s="202"/>
      <c r="BF249" s="202"/>
      <c r="BG249" s="202"/>
      <c r="BH249" s="202"/>
    </row>
    <row r="250" spans="1:60" ht="22.5" outlineLevel="1" x14ac:dyDescent="0.2">
      <c r="A250" s="245">
        <v>50</v>
      </c>
      <c r="B250" s="211" t="s">
        <v>326</v>
      </c>
      <c r="C250" s="278" t="s">
        <v>327</v>
      </c>
      <c r="D250" s="214" t="s">
        <v>77</v>
      </c>
      <c r="E250" s="221">
        <v>27.84</v>
      </c>
      <c r="F250" s="235"/>
      <c r="G250" s="232">
        <f>E250*F250</f>
        <v>0</v>
      </c>
      <c r="H250" s="232">
        <v>21</v>
      </c>
      <c r="I250" s="232">
        <f>G250*(1+H250/100)</f>
        <v>0</v>
      </c>
      <c r="J250" s="232">
        <v>1.4E-2</v>
      </c>
      <c r="K250" s="232">
        <f>E250*J250</f>
        <v>0.38976</v>
      </c>
      <c r="L250" s="232">
        <v>0</v>
      </c>
      <c r="M250" s="232">
        <f>E250*L250</f>
        <v>0</v>
      </c>
      <c r="N250" s="233" t="s">
        <v>198</v>
      </c>
      <c r="O250" s="250" t="s">
        <v>79</v>
      </c>
      <c r="P250" s="202"/>
      <c r="Q250" s="202"/>
      <c r="R250" s="202"/>
      <c r="S250" s="202"/>
      <c r="T250" s="202"/>
      <c r="U250" s="202"/>
      <c r="V250" s="202"/>
      <c r="W250" s="202"/>
      <c r="X250" s="202"/>
      <c r="Y250" s="202"/>
      <c r="Z250" s="202"/>
      <c r="AA250" s="202"/>
      <c r="AB250" s="202"/>
      <c r="AC250" s="202"/>
      <c r="AD250" s="202"/>
      <c r="AE250" s="202"/>
      <c r="AF250" s="202"/>
      <c r="AG250" s="202"/>
      <c r="AH250" s="202"/>
      <c r="AI250" s="202"/>
      <c r="AJ250" s="202"/>
      <c r="AK250" s="202"/>
      <c r="AL250" s="202"/>
      <c r="AM250" s="202">
        <v>21</v>
      </c>
      <c r="AN250" s="202"/>
      <c r="AO250" s="202"/>
      <c r="AP250" s="202"/>
      <c r="AQ250" s="202"/>
      <c r="AR250" s="202"/>
      <c r="AS250" s="202"/>
      <c r="AT250" s="202"/>
      <c r="AU250" s="202"/>
      <c r="AV250" s="202"/>
      <c r="AW250" s="202"/>
      <c r="AX250" s="202"/>
      <c r="AY250" s="202"/>
      <c r="AZ250" s="202"/>
      <c r="BA250" s="202"/>
      <c r="BB250" s="202"/>
      <c r="BC250" s="202"/>
      <c r="BD250" s="202"/>
      <c r="BE250" s="202"/>
      <c r="BF250" s="202"/>
      <c r="BG250" s="202"/>
      <c r="BH250" s="202"/>
    </row>
    <row r="251" spans="1:60" outlineLevel="1" x14ac:dyDescent="0.2">
      <c r="A251" s="245"/>
      <c r="B251" s="211"/>
      <c r="C251" s="279" t="s">
        <v>328</v>
      </c>
      <c r="D251" s="215"/>
      <c r="E251" s="222">
        <v>27.84</v>
      </c>
      <c r="F251" s="232"/>
      <c r="G251" s="232"/>
      <c r="H251" s="232"/>
      <c r="I251" s="232"/>
      <c r="J251" s="232"/>
      <c r="K251" s="232"/>
      <c r="L251" s="232"/>
      <c r="M251" s="232"/>
      <c r="N251" s="233"/>
      <c r="O251" s="250"/>
      <c r="P251" s="202"/>
      <c r="Q251" s="202"/>
      <c r="R251" s="202"/>
      <c r="S251" s="202"/>
      <c r="T251" s="202"/>
      <c r="U251" s="202"/>
      <c r="V251" s="202"/>
      <c r="W251" s="202"/>
      <c r="X251" s="202"/>
      <c r="Y251" s="202"/>
      <c r="Z251" s="202"/>
      <c r="AA251" s="202"/>
      <c r="AB251" s="202"/>
      <c r="AC251" s="202"/>
      <c r="AD251" s="202"/>
      <c r="AE251" s="202"/>
      <c r="AF251" s="202"/>
      <c r="AG251" s="202"/>
      <c r="AH251" s="202"/>
      <c r="AI251" s="202"/>
      <c r="AJ251" s="202"/>
      <c r="AK251" s="202"/>
      <c r="AL251" s="202"/>
      <c r="AM251" s="202"/>
      <c r="AN251" s="202"/>
      <c r="AO251" s="202"/>
      <c r="AP251" s="202"/>
      <c r="AQ251" s="202"/>
      <c r="AR251" s="202"/>
      <c r="AS251" s="202"/>
      <c r="AT251" s="202"/>
      <c r="AU251" s="202"/>
      <c r="AV251" s="202"/>
      <c r="AW251" s="202"/>
      <c r="AX251" s="202"/>
      <c r="AY251" s="202"/>
      <c r="AZ251" s="202"/>
      <c r="BA251" s="202"/>
      <c r="BB251" s="202"/>
      <c r="BC251" s="202"/>
      <c r="BD251" s="202"/>
      <c r="BE251" s="202"/>
      <c r="BF251" s="202"/>
      <c r="BG251" s="202"/>
      <c r="BH251" s="202"/>
    </row>
    <row r="252" spans="1:60" outlineLevel="1" x14ac:dyDescent="0.2">
      <c r="A252" s="245"/>
      <c r="B252" s="211"/>
      <c r="C252" s="280"/>
      <c r="D252" s="217"/>
      <c r="E252" s="224"/>
      <c r="F252" s="238"/>
      <c r="G252" s="239"/>
      <c r="H252" s="232"/>
      <c r="I252" s="232"/>
      <c r="J252" s="232"/>
      <c r="K252" s="232"/>
      <c r="L252" s="232"/>
      <c r="M252" s="232"/>
      <c r="N252" s="233"/>
      <c r="O252" s="250"/>
      <c r="P252" s="202"/>
      <c r="Q252" s="202"/>
      <c r="R252" s="202"/>
      <c r="S252" s="202"/>
      <c r="T252" s="202"/>
      <c r="U252" s="202"/>
      <c r="V252" s="202"/>
      <c r="W252" s="202"/>
      <c r="X252" s="202"/>
      <c r="Y252" s="202"/>
      <c r="Z252" s="202"/>
      <c r="AA252" s="202"/>
      <c r="AB252" s="202"/>
      <c r="AC252" s="202"/>
      <c r="AD252" s="202"/>
      <c r="AE252" s="202"/>
      <c r="AF252" s="202"/>
      <c r="AG252" s="202"/>
      <c r="AH252" s="202"/>
      <c r="AI252" s="202"/>
      <c r="AJ252" s="202"/>
      <c r="AK252" s="202"/>
      <c r="AL252" s="202"/>
      <c r="AM252" s="202"/>
      <c r="AN252" s="202"/>
      <c r="AO252" s="202"/>
      <c r="AP252" s="202"/>
      <c r="AQ252" s="202"/>
      <c r="AR252" s="202"/>
      <c r="AS252" s="202"/>
      <c r="AT252" s="202"/>
      <c r="AU252" s="202"/>
      <c r="AV252" s="202"/>
      <c r="AW252" s="202"/>
      <c r="AX252" s="202"/>
      <c r="AY252" s="202"/>
      <c r="AZ252" s="202"/>
      <c r="BA252" s="202"/>
      <c r="BB252" s="202"/>
      <c r="BC252" s="202"/>
      <c r="BD252" s="202"/>
      <c r="BE252" s="202"/>
      <c r="BF252" s="202"/>
      <c r="BG252" s="202"/>
      <c r="BH252" s="202"/>
    </row>
    <row r="253" spans="1:60" ht="22.5" outlineLevel="1" x14ac:dyDescent="0.2">
      <c r="A253" s="245">
        <v>51</v>
      </c>
      <c r="B253" s="211" t="s">
        <v>329</v>
      </c>
      <c r="C253" s="278" t="s">
        <v>330</v>
      </c>
      <c r="D253" s="214" t="s">
        <v>77</v>
      </c>
      <c r="E253" s="221">
        <v>16.170000000000002</v>
      </c>
      <c r="F253" s="235"/>
      <c r="G253" s="232">
        <f>E253*F253</f>
        <v>0</v>
      </c>
      <c r="H253" s="232">
        <v>21</v>
      </c>
      <c r="I253" s="232">
        <f>G253*(1+H253/100)</f>
        <v>0</v>
      </c>
      <c r="J253" s="232">
        <v>3.4869999999999998E-2</v>
      </c>
      <c r="K253" s="232">
        <f>E253*J253</f>
        <v>0.56384790000000007</v>
      </c>
      <c r="L253" s="232">
        <v>0</v>
      </c>
      <c r="M253" s="232">
        <f>E253*L253</f>
        <v>0</v>
      </c>
      <c r="N253" s="233"/>
      <c r="O253" s="250" t="s">
        <v>213</v>
      </c>
      <c r="P253" s="202"/>
      <c r="Q253" s="202"/>
      <c r="R253" s="202"/>
      <c r="S253" s="202"/>
      <c r="T253" s="202"/>
      <c r="U253" s="202"/>
      <c r="V253" s="202"/>
      <c r="W253" s="202"/>
      <c r="X253" s="202"/>
      <c r="Y253" s="202"/>
      <c r="Z253" s="202"/>
      <c r="AA253" s="202"/>
      <c r="AB253" s="202"/>
      <c r="AC253" s="202"/>
      <c r="AD253" s="202"/>
      <c r="AE253" s="202"/>
      <c r="AF253" s="202"/>
      <c r="AG253" s="202"/>
      <c r="AH253" s="202"/>
      <c r="AI253" s="202"/>
      <c r="AJ253" s="202"/>
      <c r="AK253" s="202"/>
      <c r="AL253" s="202"/>
      <c r="AM253" s="202">
        <v>21</v>
      </c>
      <c r="AN253" s="202"/>
      <c r="AO253" s="202"/>
      <c r="AP253" s="202"/>
      <c r="AQ253" s="202"/>
      <c r="AR253" s="202"/>
      <c r="AS253" s="202"/>
      <c r="AT253" s="202"/>
      <c r="AU253" s="202"/>
      <c r="AV253" s="202"/>
      <c r="AW253" s="202"/>
      <c r="AX253" s="202"/>
      <c r="AY253" s="202"/>
      <c r="AZ253" s="202"/>
      <c r="BA253" s="202"/>
      <c r="BB253" s="202"/>
      <c r="BC253" s="202"/>
      <c r="BD253" s="202"/>
      <c r="BE253" s="202"/>
      <c r="BF253" s="202"/>
      <c r="BG253" s="202"/>
      <c r="BH253" s="202"/>
    </row>
    <row r="254" spans="1:60" outlineLevel="1" x14ac:dyDescent="0.2">
      <c r="A254" s="245"/>
      <c r="B254" s="211"/>
      <c r="C254" s="279" t="s">
        <v>322</v>
      </c>
      <c r="D254" s="215"/>
      <c r="E254" s="222">
        <v>16.170000000000002</v>
      </c>
      <c r="F254" s="232"/>
      <c r="G254" s="232"/>
      <c r="H254" s="232"/>
      <c r="I254" s="232"/>
      <c r="J254" s="232"/>
      <c r="K254" s="232"/>
      <c r="L254" s="232"/>
      <c r="M254" s="232"/>
      <c r="N254" s="233"/>
      <c r="O254" s="250"/>
      <c r="P254" s="202"/>
      <c r="Q254" s="202"/>
      <c r="R254" s="202"/>
      <c r="S254" s="202"/>
      <c r="T254" s="202"/>
      <c r="U254" s="202"/>
      <c r="V254" s="202"/>
      <c r="W254" s="202"/>
      <c r="X254" s="202"/>
      <c r="Y254" s="202"/>
      <c r="Z254" s="202"/>
      <c r="AA254" s="202"/>
      <c r="AB254" s="202"/>
      <c r="AC254" s="202"/>
      <c r="AD254" s="202"/>
      <c r="AE254" s="202"/>
      <c r="AF254" s="202"/>
      <c r="AG254" s="202"/>
      <c r="AH254" s="202"/>
      <c r="AI254" s="202"/>
      <c r="AJ254" s="202"/>
      <c r="AK254" s="202"/>
      <c r="AL254" s="202"/>
      <c r="AM254" s="202"/>
      <c r="AN254" s="202"/>
      <c r="AO254" s="202"/>
      <c r="AP254" s="202"/>
      <c r="AQ254" s="202"/>
      <c r="AR254" s="202"/>
      <c r="AS254" s="202"/>
      <c r="AT254" s="202"/>
      <c r="AU254" s="202"/>
      <c r="AV254" s="202"/>
      <c r="AW254" s="202"/>
      <c r="AX254" s="202"/>
      <c r="AY254" s="202"/>
      <c r="AZ254" s="202"/>
      <c r="BA254" s="202"/>
      <c r="BB254" s="202"/>
      <c r="BC254" s="202"/>
      <c r="BD254" s="202"/>
      <c r="BE254" s="202"/>
      <c r="BF254" s="202"/>
      <c r="BG254" s="202"/>
      <c r="BH254" s="202"/>
    </row>
    <row r="255" spans="1:60" outlineLevel="1" x14ac:dyDescent="0.2">
      <c r="A255" s="245"/>
      <c r="B255" s="211"/>
      <c r="C255" s="280"/>
      <c r="D255" s="217"/>
      <c r="E255" s="224"/>
      <c r="F255" s="238"/>
      <c r="G255" s="239"/>
      <c r="H255" s="232"/>
      <c r="I255" s="232"/>
      <c r="J255" s="232"/>
      <c r="K255" s="232"/>
      <c r="L255" s="232"/>
      <c r="M255" s="232"/>
      <c r="N255" s="233"/>
      <c r="O255" s="250"/>
      <c r="P255" s="202"/>
      <c r="Q255" s="202"/>
      <c r="R255" s="202"/>
      <c r="S255" s="202"/>
      <c r="T255" s="202"/>
      <c r="U255" s="202"/>
      <c r="V255" s="202"/>
      <c r="W255" s="202"/>
      <c r="X255" s="202"/>
      <c r="Y255" s="202"/>
      <c r="Z255" s="202"/>
      <c r="AA255" s="202"/>
      <c r="AB255" s="202"/>
      <c r="AC255" s="202"/>
      <c r="AD255" s="202"/>
      <c r="AE255" s="202"/>
      <c r="AF255" s="202"/>
      <c r="AG255" s="202"/>
      <c r="AH255" s="202"/>
      <c r="AI255" s="202"/>
      <c r="AJ255" s="202"/>
      <c r="AK255" s="202"/>
      <c r="AL255" s="202"/>
      <c r="AM255" s="202"/>
      <c r="AN255" s="202"/>
      <c r="AO255" s="202"/>
      <c r="AP255" s="202"/>
      <c r="AQ255" s="202"/>
      <c r="AR255" s="202"/>
      <c r="AS255" s="202"/>
      <c r="AT255" s="202"/>
      <c r="AU255" s="202"/>
      <c r="AV255" s="202"/>
      <c r="AW255" s="202"/>
      <c r="AX255" s="202"/>
      <c r="AY255" s="202"/>
      <c r="AZ255" s="202"/>
      <c r="BA255" s="202"/>
      <c r="BB255" s="202"/>
      <c r="BC255" s="202"/>
      <c r="BD255" s="202"/>
      <c r="BE255" s="202"/>
      <c r="BF255" s="202"/>
      <c r="BG255" s="202"/>
      <c r="BH255" s="202"/>
    </row>
    <row r="256" spans="1:60" ht="22.5" outlineLevel="1" x14ac:dyDescent="0.2">
      <c r="A256" s="245">
        <v>52</v>
      </c>
      <c r="B256" s="211" t="s">
        <v>331</v>
      </c>
      <c r="C256" s="278" t="s">
        <v>332</v>
      </c>
      <c r="D256" s="214" t="s">
        <v>333</v>
      </c>
      <c r="E256" s="221">
        <v>51.744</v>
      </c>
      <c r="F256" s="235"/>
      <c r="G256" s="232">
        <f>E256*F256</f>
        <v>0</v>
      </c>
      <c r="H256" s="232">
        <v>21</v>
      </c>
      <c r="I256" s="232">
        <f>G256*(1+H256/100)</f>
        <v>0</v>
      </c>
      <c r="J256" s="232">
        <v>1E-3</v>
      </c>
      <c r="K256" s="232">
        <f>E256*J256</f>
        <v>5.1743999999999998E-2</v>
      </c>
      <c r="L256" s="232">
        <v>0</v>
      </c>
      <c r="M256" s="232">
        <f>E256*L256</f>
        <v>0</v>
      </c>
      <c r="N256" s="233" t="s">
        <v>216</v>
      </c>
      <c r="O256" s="250" t="s">
        <v>79</v>
      </c>
      <c r="P256" s="202"/>
      <c r="Q256" s="202"/>
      <c r="R256" s="202"/>
      <c r="S256" s="202"/>
      <c r="T256" s="202"/>
      <c r="U256" s="202"/>
      <c r="V256" s="202"/>
      <c r="W256" s="202"/>
      <c r="X256" s="202"/>
      <c r="Y256" s="202"/>
      <c r="Z256" s="202"/>
      <c r="AA256" s="202"/>
      <c r="AB256" s="202"/>
      <c r="AC256" s="202"/>
      <c r="AD256" s="202"/>
      <c r="AE256" s="202"/>
      <c r="AF256" s="202"/>
      <c r="AG256" s="202"/>
      <c r="AH256" s="202"/>
      <c r="AI256" s="202"/>
      <c r="AJ256" s="202"/>
      <c r="AK256" s="202"/>
      <c r="AL256" s="202"/>
      <c r="AM256" s="202">
        <v>21</v>
      </c>
      <c r="AN256" s="202"/>
      <c r="AO256" s="202"/>
      <c r="AP256" s="202"/>
      <c r="AQ256" s="202"/>
      <c r="AR256" s="202"/>
      <c r="AS256" s="202"/>
      <c r="AT256" s="202"/>
      <c r="AU256" s="202"/>
      <c r="AV256" s="202"/>
      <c r="AW256" s="202"/>
      <c r="AX256" s="202"/>
      <c r="AY256" s="202"/>
      <c r="AZ256" s="202"/>
      <c r="BA256" s="202"/>
      <c r="BB256" s="202"/>
      <c r="BC256" s="202"/>
      <c r="BD256" s="202"/>
      <c r="BE256" s="202"/>
      <c r="BF256" s="202"/>
      <c r="BG256" s="202"/>
      <c r="BH256" s="202"/>
    </row>
    <row r="257" spans="1:60" outlineLevel="1" x14ac:dyDescent="0.2">
      <c r="A257" s="245"/>
      <c r="B257" s="211"/>
      <c r="C257" s="279" t="s">
        <v>334</v>
      </c>
      <c r="D257" s="215"/>
      <c r="E257" s="222">
        <v>51.744</v>
      </c>
      <c r="F257" s="232"/>
      <c r="G257" s="232"/>
      <c r="H257" s="232"/>
      <c r="I257" s="232"/>
      <c r="J257" s="232"/>
      <c r="K257" s="232"/>
      <c r="L257" s="232"/>
      <c r="M257" s="232"/>
      <c r="N257" s="233"/>
      <c r="O257" s="250"/>
      <c r="P257" s="202"/>
      <c r="Q257" s="202"/>
      <c r="R257" s="202"/>
      <c r="S257" s="202"/>
      <c r="T257" s="202"/>
      <c r="U257" s="202"/>
      <c r="V257" s="202"/>
      <c r="W257" s="202"/>
      <c r="X257" s="202"/>
      <c r="Y257" s="202"/>
      <c r="Z257" s="202"/>
      <c r="AA257" s="202"/>
      <c r="AB257" s="202"/>
      <c r="AC257" s="202"/>
      <c r="AD257" s="202"/>
      <c r="AE257" s="202"/>
      <c r="AF257" s="202"/>
      <c r="AG257" s="202"/>
      <c r="AH257" s="202"/>
      <c r="AI257" s="202"/>
      <c r="AJ257" s="202"/>
      <c r="AK257" s="202"/>
      <c r="AL257" s="202"/>
      <c r="AM257" s="202"/>
      <c r="AN257" s="202"/>
      <c r="AO257" s="202"/>
      <c r="AP257" s="202"/>
      <c r="AQ257" s="202"/>
      <c r="AR257" s="202"/>
      <c r="AS257" s="202"/>
      <c r="AT257" s="202"/>
      <c r="AU257" s="202"/>
      <c r="AV257" s="202"/>
      <c r="AW257" s="202"/>
      <c r="AX257" s="202"/>
      <c r="AY257" s="202"/>
      <c r="AZ257" s="202"/>
      <c r="BA257" s="202"/>
      <c r="BB257" s="202"/>
      <c r="BC257" s="202"/>
      <c r="BD257" s="202"/>
      <c r="BE257" s="202"/>
      <c r="BF257" s="202"/>
      <c r="BG257" s="202"/>
      <c r="BH257" s="202"/>
    </row>
    <row r="258" spans="1:60" outlineLevel="1" x14ac:dyDescent="0.2">
      <c r="A258" s="245"/>
      <c r="B258" s="211"/>
      <c r="C258" s="280"/>
      <c r="D258" s="217"/>
      <c r="E258" s="224"/>
      <c r="F258" s="238"/>
      <c r="G258" s="239"/>
      <c r="H258" s="232"/>
      <c r="I258" s="232"/>
      <c r="J258" s="232"/>
      <c r="K258" s="232"/>
      <c r="L258" s="232"/>
      <c r="M258" s="232"/>
      <c r="N258" s="233"/>
      <c r="O258" s="250"/>
      <c r="P258" s="202"/>
      <c r="Q258" s="202"/>
      <c r="R258" s="202"/>
      <c r="S258" s="202"/>
      <c r="T258" s="202"/>
      <c r="U258" s="202"/>
      <c r="V258" s="202"/>
      <c r="W258" s="202"/>
      <c r="X258" s="202"/>
      <c r="Y258" s="202"/>
      <c r="Z258" s="202"/>
      <c r="AA258" s="202"/>
      <c r="AB258" s="202"/>
      <c r="AC258" s="202"/>
      <c r="AD258" s="202"/>
      <c r="AE258" s="202"/>
      <c r="AF258" s="202"/>
      <c r="AG258" s="202"/>
      <c r="AH258" s="202"/>
      <c r="AI258" s="202"/>
      <c r="AJ258" s="202"/>
      <c r="AK258" s="202"/>
      <c r="AL258" s="202"/>
      <c r="AM258" s="202"/>
      <c r="AN258" s="202"/>
      <c r="AO258" s="202"/>
      <c r="AP258" s="202"/>
      <c r="AQ258" s="202"/>
      <c r="AR258" s="202"/>
      <c r="AS258" s="202"/>
      <c r="AT258" s="202"/>
      <c r="AU258" s="202"/>
      <c r="AV258" s="202"/>
      <c r="AW258" s="202"/>
      <c r="AX258" s="202"/>
      <c r="AY258" s="202"/>
      <c r="AZ258" s="202"/>
      <c r="BA258" s="202"/>
      <c r="BB258" s="202"/>
      <c r="BC258" s="202"/>
      <c r="BD258" s="202"/>
      <c r="BE258" s="202"/>
      <c r="BF258" s="202"/>
      <c r="BG258" s="202"/>
      <c r="BH258" s="202"/>
    </row>
    <row r="259" spans="1:60" ht="22.5" outlineLevel="1" x14ac:dyDescent="0.2">
      <c r="A259" s="245">
        <v>53</v>
      </c>
      <c r="B259" s="211" t="s">
        <v>335</v>
      </c>
      <c r="C259" s="278" t="s">
        <v>336</v>
      </c>
      <c r="D259" s="214" t="s">
        <v>333</v>
      </c>
      <c r="E259" s="221">
        <v>80.849999999999994</v>
      </c>
      <c r="F259" s="235"/>
      <c r="G259" s="232">
        <f>E259*F259</f>
        <v>0</v>
      </c>
      <c r="H259" s="232">
        <v>21</v>
      </c>
      <c r="I259" s="232">
        <f>G259*(1+H259/100)</f>
        <v>0</v>
      </c>
      <c r="J259" s="232">
        <v>1E-3</v>
      </c>
      <c r="K259" s="232">
        <f>E259*J259</f>
        <v>8.0849999999999991E-2</v>
      </c>
      <c r="L259" s="232">
        <v>0</v>
      </c>
      <c r="M259" s="232">
        <f>E259*L259</f>
        <v>0</v>
      </c>
      <c r="N259" s="233" t="s">
        <v>216</v>
      </c>
      <c r="O259" s="250" t="s">
        <v>79</v>
      </c>
      <c r="P259" s="202"/>
      <c r="Q259" s="202"/>
      <c r="R259" s="202"/>
      <c r="S259" s="202"/>
      <c r="T259" s="202"/>
      <c r="U259" s="202"/>
      <c r="V259" s="202"/>
      <c r="W259" s="202"/>
      <c r="X259" s="202"/>
      <c r="Y259" s="202"/>
      <c r="Z259" s="202"/>
      <c r="AA259" s="202"/>
      <c r="AB259" s="202"/>
      <c r="AC259" s="202"/>
      <c r="AD259" s="202"/>
      <c r="AE259" s="202"/>
      <c r="AF259" s="202"/>
      <c r="AG259" s="202"/>
      <c r="AH259" s="202"/>
      <c r="AI259" s="202"/>
      <c r="AJ259" s="202"/>
      <c r="AK259" s="202"/>
      <c r="AL259" s="202"/>
      <c r="AM259" s="202">
        <v>21</v>
      </c>
      <c r="AN259" s="202"/>
      <c r="AO259" s="202"/>
      <c r="AP259" s="202"/>
      <c r="AQ259" s="202"/>
      <c r="AR259" s="202"/>
      <c r="AS259" s="202"/>
      <c r="AT259" s="202"/>
      <c r="AU259" s="202"/>
      <c r="AV259" s="202"/>
      <c r="AW259" s="202"/>
      <c r="AX259" s="202"/>
      <c r="AY259" s="202"/>
      <c r="AZ259" s="202"/>
      <c r="BA259" s="202"/>
      <c r="BB259" s="202"/>
      <c r="BC259" s="202"/>
      <c r="BD259" s="202"/>
      <c r="BE259" s="202"/>
      <c r="BF259" s="202"/>
      <c r="BG259" s="202"/>
      <c r="BH259" s="202"/>
    </row>
    <row r="260" spans="1:60" outlineLevel="1" x14ac:dyDescent="0.2">
      <c r="A260" s="245"/>
      <c r="B260" s="211"/>
      <c r="C260" s="279" t="s">
        <v>337</v>
      </c>
      <c r="D260" s="215"/>
      <c r="E260" s="222">
        <v>80.849999999999994</v>
      </c>
      <c r="F260" s="232"/>
      <c r="G260" s="232"/>
      <c r="H260" s="232"/>
      <c r="I260" s="232"/>
      <c r="J260" s="232"/>
      <c r="K260" s="232"/>
      <c r="L260" s="232"/>
      <c r="M260" s="232"/>
      <c r="N260" s="233"/>
      <c r="O260" s="250"/>
      <c r="P260" s="202"/>
      <c r="Q260" s="202"/>
      <c r="R260" s="202"/>
      <c r="S260" s="202"/>
      <c r="T260" s="202"/>
      <c r="U260" s="202"/>
      <c r="V260" s="202"/>
      <c r="W260" s="202"/>
      <c r="X260" s="202"/>
      <c r="Y260" s="202"/>
      <c r="Z260" s="202"/>
      <c r="AA260" s="202"/>
      <c r="AB260" s="202"/>
      <c r="AC260" s="202"/>
      <c r="AD260" s="202"/>
      <c r="AE260" s="202"/>
      <c r="AF260" s="202"/>
      <c r="AG260" s="202"/>
      <c r="AH260" s="202"/>
      <c r="AI260" s="202"/>
      <c r="AJ260" s="202"/>
      <c r="AK260" s="202"/>
      <c r="AL260" s="202"/>
      <c r="AM260" s="202"/>
      <c r="AN260" s="202"/>
      <c r="AO260" s="202"/>
      <c r="AP260" s="202"/>
      <c r="AQ260" s="202"/>
      <c r="AR260" s="202"/>
      <c r="AS260" s="202"/>
      <c r="AT260" s="202"/>
      <c r="AU260" s="202"/>
      <c r="AV260" s="202"/>
      <c r="AW260" s="202"/>
      <c r="AX260" s="202"/>
      <c r="AY260" s="202"/>
      <c r="AZ260" s="202"/>
      <c r="BA260" s="202"/>
      <c r="BB260" s="202"/>
      <c r="BC260" s="202"/>
      <c r="BD260" s="202"/>
      <c r="BE260" s="202"/>
      <c r="BF260" s="202"/>
      <c r="BG260" s="202"/>
      <c r="BH260" s="202"/>
    </row>
    <row r="261" spans="1:60" outlineLevel="1" x14ac:dyDescent="0.2">
      <c r="A261" s="245"/>
      <c r="B261" s="211"/>
      <c r="C261" s="280"/>
      <c r="D261" s="217"/>
      <c r="E261" s="224"/>
      <c r="F261" s="238"/>
      <c r="G261" s="239"/>
      <c r="H261" s="232"/>
      <c r="I261" s="232"/>
      <c r="J261" s="232"/>
      <c r="K261" s="232"/>
      <c r="L261" s="232"/>
      <c r="M261" s="232"/>
      <c r="N261" s="233"/>
      <c r="O261" s="250"/>
      <c r="P261" s="202"/>
      <c r="Q261" s="202"/>
      <c r="R261" s="202"/>
      <c r="S261" s="202"/>
      <c r="T261" s="202"/>
      <c r="U261" s="202"/>
      <c r="V261" s="202"/>
      <c r="W261" s="202"/>
      <c r="X261" s="202"/>
      <c r="Y261" s="202"/>
      <c r="Z261" s="202"/>
      <c r="AA261" s="202"/>
      <c r="AB261" s="202"/>
      <c r="AC261" s="202"/>
      <c r="AD261" s="202"/>
      <c r="AE261" s="202"/>
      <c r="AF261" s="202"/>
      <c r="AG261" s="202"/>
      <c r="AH261" s="202"/>
      <c r="AI261" s="202"/>
      <c r="AJ261" s="202"/>
      <c r="AK261" s="202"/>
      <c r="AL261" s="202"/>
      <c r="AM261" s="202"/>
      <c r="AN261" s="202"/>
      <c r="AO261" s="202"/>
      <c r="AP261" s="202"/>
      <c r="AQ261" s="202"/>
      <c r="AR261" s="202"/>
      <c r="AS261" s="202"/>
      <c r="AT261" s="202"/>
      <c r="AU261" s="202"/>
      <c r="AV261" s="202"/>
      <c r="AW261" s="202"/>
      <c r="AX261" s="202"/>
      <c r="AY261" s="202"/>
      <c r="AZ261" s="202"/>
      <c r="BA261" s="202"/>
      <c r="BB261" s="202"/>
      <c r="BC261" s="202"/>
      <c r="BD261" s="202"/>
      <c r="BE261" s="202"/>
      <c r="BF261" s="202"/>
      <c r="BG261" s="202"/>
      <c r="BH261" s="202"/>
    </row>
    <row r="262" spans="1:60" ht="22.5" outlineLevel="1" x14ac:dyDescent="0.2">
      <c r="A262" s="245">
        <v>54</v>
      </c>
      <c r="B262" s="211" t="s">
        <v>338</v>
      </c>
      <c r="C262" s="278" t="s">
        <v>339</v>
      </c>
      <c r="D262" s="214" t="s">
        <v>333</v>
      </c>
      <c r="E262" s="221">
        <v>3.234</v>
      </c>
      <c r="F262" s="235"/>
      <c r="G262" s="232">
        <f>E262*F262</f>
        <v>0</v>
      </c>
      <c r="H262" s="232">
        <v>21</v>
      </c>
      <c r="I262" s="232">
        <f>G262*(1+H262/100)</f>
        <v>0</v>
      </c>
      <c r="J262" s="232">
        <v>1E-3</v>
      </c>
      <c r="K262" s="232">
        <f>E262*J262</f>
        <v>3.2339999999999999E-3</v>
      </c>
      <c r="L262" s="232">
        <v>0</v>
      </c>
      <c r="M262" s="232">
        <f>E262*L262</f>
        <v>0</v>
      </c>
      <c r="N262" s="233" t="s">
        <v>216</v>
      </c>
      <c r="O262" s="250" t="s">
        <v>79</v>
      </c>
      <c r="P262" s="202"/>
      <c r="Q262" s="202"/>
      <c r="R262" s="202"/>
      <c r="S262" s="202"/>
      <c r="T262" s="202"/>
      <c r="U262" s="202"/>
      <c r="V262" s="202"/>
      <c r="W262" s="202"/>
      <c r="X262" s="202"/>
      <c r="Y262" s="202"/>
      <c r="Z262" s="202"/>
      <c r="AA262" s="202"/>
      <c r="AB262" s="202"/>
      <c r="AC262" s="202"/>
      <c r="AD262" s="202"/>
      <c r="AE262" s="202"/>
      <c r="AF262" s="202"/>
      <c r="AG262" s="202"/>
      <c r="AH262" s="202"/>
      <c r="AI262" s="202"/>
      <c r="AJ262" s="202"/>
      <c r="AK262" s="202"/>
      <c r="AL262" s="202"/>
      <c r="AM262" s="202">
        <v>21</v>
      </c>
      <c r="AN262" s="202"/>
      <c r="AO262" s="202"/>
      <c r="AP262" s="202"/>
      <c r="AQ262" s="202"/>
      <c r="AR262" s="202"/>
      <c r="AS262" s="202"/>
      <c r="AT262" s="202"/>
      <c r="AU262" s="202"/>
      <c r="AV262" s="202"/>
      <c r="AW262" s="202"/>
      <c r="AX262" s="202"/>
      <c r="AY262" s="202"/>
      <c r="AZ262" s="202"/>
      <c r="BA262" s="202"/>
      <c r="BB262" s="202"/>
      <c r="BC262" s="202"/>
      <c r="BD262" s="202"/>
      <c r="BE262" s="202"/>
      <c r="BF262" s="202"/>
      <c r="BG262" s="202"/>
      <c r="BH262" s="202"/>
    </row>
    <row r="263" spans="1:60" outlineLevel="1" x14ac:dyDescent="0.2">
      <c r="A263" s="245"/>
      <c r="B263" s="211"/>
      <c r="C263" s="279" t="s">
        <v>340</v>
      </c>
      <c r="D263" s="215"/>
      <c r="E263" s="222">
        <v>3.234</v>
      </c>
      <c r="F263" s="232"/>
      <c r="G263" s="232"/>
      <c r="H263" s="232"/>
      <c r="I263" s="232"/>
      <c r="J263" s="232"/>
      <c r="K263" s="232"/>
      <c r="L263" s="232"/>
      <c r="M263" s="232"/>
      <c r="N263" s="233"/>
      <c r="O263" s="250"/>
      <c r="P263" s="202"/>
      <c r="Q263" s="202"/>
      <c r="R263" s="202"/>
      <c r="S263" s="202"/>
      <c r="T263" s="202"/>
      <c r="U263" s="202"/>
      <c r="V263" s="202"/>
      <c r="W263" s="202"/>
      <c r="X263" s="202"/>
      <c r="Y263" s="202"/>
      <c r="Z263" s="202"/>
      <c r="AA263" s="202"/>
      <c r="AB263" s="202"/>
      <c r="AC263" s="202"/>
      <c r="AD263" s="202"/>
      <c r="AE263" s="202"/>
      <c r="AF263" s="202"/>
      <c r="AG263" s="202"/>
      <c r="AH263" s="202"/>
      <c r="AI263" s="202"/>
      <c r="AJ263" s="202"/>
      <c r="AK263" s="202"/>
      <c r="AL263" s="202"/>
      <c r="AM263" s="202"/>
      <c r="AN263" s="202"/>
      <c r="AO263" s="202"/>
      <c r="AP263" s="202"/>
      <c r="AQ263" s="202"/>
      <c r="AR263" s="202"/>
      <c r="AS263" s="202"/>
      <c r="AT263" s="202"/>
      <c r="AU263" s="202"/>
      <c r="AV263" s="202"/>
      <c r="AW263" s="202"/>
      <c r="AX263" s="202"/>
      <c r="AY263" s="202"/>
      <c r="AZ263" s="202"/>
      <c r="BA263" s="202"/>
      <c r="BB263" s="202"/>
      <c r="BC263" s="202"/>
      <c r="BD263" s="202"/>
      <c r="BE263" s="202"/>
      <c r="BF263" s="202"/>
      <c r="BG263" s="202"/>
      <c r="BH263" s="202"/>
    </row>
    <row r="264" spans="1:60" outlineLevel="1" x14ac:dyDescent="0.2">
      <c r="A264" s="245"/>
      <c r="B264" s="211"/>
      <c r="C264" s="280"/>
      <c r="D264" s="217"/>
      <c r="E264" s="224"/>
      <c r="F264" s="238"/>
      <c r="G264" s="239"/>
      <c r="H264" s="232"/>
      <c r="I264" s="232"/>
      <c r="J264" s="232"/>
      <c r="K264" s="232"/>
      <c r="L264" s="232"/>
      <c r="M264" s="232"/>
      <c r="N264" s="233"/>
      <c r="O264" s="250"/>
      <c r="P264" s="202"/>
      <c r="Q264" s="202"/>
      <c r="R264" s="202"/>
      <c r="S264" s="202"/>
      <c r="T264" s="202"/>
      <c r="U264" s="202"/>
      <c r="V264" s="202"/>
      <c r="W264" s="202"/>
      <c r="X264" s="202"/>
      <c r="Y264" s="202"/>
      <c r="Z264" s="202"/>
      <c r="AA264" s="202"/>
      <c r="AB264" s="202"/>
      <c r="AC264" s="202"/>
      <c r="AD264" s="202"/>
      <c r="AE264" s="202"/>
      <c r="AF264" s="202"/>
      <c r="AG264" s="202"/>
      <c r="AH264" s="202"/>
      <c r="AI264" s="202"/>
      <c r="AJ264" s="202"/>
      <c r="AK264" s="202"/>
      <c r="AL264" s="202"/>
      <c r="AM264" s="202"/>
      <c r="AN264" s="202"/>
      <c r="AO264" s="202"/>
      <c r="AP264" s="202"/>
      <c r="AQ264" s="202"/>
      <c r="AR264" s="202"/>
      <c r="AS264" s="202"/>
      <c r="AT264" s="202"/>
      <c r="AU264" s="202"/>
      <c r="AV264" s="202"/>
      <c r="AW264" s="202"/>
      <c r="AX264" s="202"/>
      <c r="AY264" s="202"/>
      <c r="AZ264" s="202"/>
      <c r="BA264" s="202"/>
      <c r="BB264" s="202"/>
      <c r="BC264" s="202"/>
      <c r="BD264" s="202"/>
      <c r="BE264" s="202"/>
      <c r="BF264" s="202"/>
      <c r="BG264" s="202"/>
      <c r="BH264" s="202"/>
    </row>
    <row r="265" spans="1:60" ht="22.5" outlineLevel="1" x14ac:dyDescent="0.2">
      <c r="A265" s="245">
        <v>55</v>
      </c>
      <c r="B265" s="211" t="s">
        <v>341</v>
      </c>
      <c r="C265" s="278" t="s">
        <v>342</v>
      </c>
      <c r="D265" s="214" t="s">
        <v>77</v>
      </c>
      <c r="E265" s="221">
        <v>16.170000000000002</v>
      </c>
      <c r="F265" s="235"/>
      <c r="G265" s="232">
        <f>E265*F265</f>
        <v>0</v>
      </c>
      <c r="H265" s="232">
        <v>21</v>
      </c>
      <c r="I265" s="232">
        <f>G265*(1+H265/100)</f>
        <v>0</v>
      </c>
      <c r="J265" s="232">
        <v>1.4999999999999999E-4</v>
      </c>
      <c r="K265" s="232">
        <f>E265*J265</f>
        <v>2.4255000000000001E-3</v>
      </c>
      <c r="L265" s="232">
        <v>0</v>
      </c>
      <c r="M265" s="232">
        <f>E265*L265</f>
        <v>0</v>
      </c>
      <c r="N265" s="233" t="s">
        <v>216</v>
      </c>
      <c r="O265" s="250" t="s">
        <v>79</v>
      </c>
      <c r="P265" s="202"/>
      <c r="Q265" s="202"/>
      <c r="R265" s="202"/>
      <c r="S265" s="202"/>
      <c r="T265" s="202"/>
      <c r="U265" s="202"/>
      <c r="V265" s="202"/>
      <c r="W265" s="202"/>
      <c r="X265" s="202"/>
      <c r="Y265" s="202"/>
      <c r="Z265" s="202"/>
      <c r="AA265" s="202"/>
      <c r="AB265" s="202"/>
      <c r="AC265" s="202"/>
      <c r="AD265" s="202"/>
      <c r="AE265" s="202"/>
      <c r="AF265" s="202"/>
      <c r="AG265" s="202"/>
      <c r="AH265" s="202"/>
      <c r="AI265" s="202"/>
      <c r="AJ265" s="202"/>
      <c r="AK265" s="202"/>
      <c r="AL265" s="202"/>
      <c r="AM265" s="202">
        <v>21</v>
      </c>
      <c r="AN265" s="202"/>
      <c r="AO265" s="202"/>
      <c r="AP265" s="202"/>
      <c r="AQ265" s="202"/>
      <c r="AR265" s="202"/>
      <c r="AS265" s="202"/>
      <c r="AT265" s="202"/>
      <c r="AU265" s="202"/>
      <c r="AV265" s="202"/>
      <c r="AW265" s="202"/>
      <c r="AX265" s="202"/>
      <c r="AY265" s="202"/>
      <c r="AZ265" s="202"/>
      <c r="BA265" s="202"/>
      <c r="BB265" s="202"/>
      <c r="BC265" s="202"/>
      <c r="BD265" s="202"/>
      <c r="BE265" s="202"/>
      <c r="BF265" s="202"/>
      <c r="BG265" s="202"/>
      <c r="BH265" s="202"/>
    </row>
    <row r="266" spans="1:60" outlineLevel="1" x14ac:dyDescent="0.2">
      <c r="A266" s="245"/>
      <c r="B266" s="211"/>
      <c r="C266" s="279" t="s">
        <v>322</v>
      </c>
      <c r="D266" s="215"/>
      <c r="E266" s="222">
        <v>16.170000000000002</v>
      </c>
      <c r="F266" s="232"/>
      <c r="G266" s="232"/>
      <c r="H266" s="232"/>
      <c r="I266" s="232"/>
      <c r="J266" s="232"/>
      <c r="K266" s="232"/>
      <c r="L266" s="232"/>
      <c r="M266" s="232"/>
      <c r="N266" s="233"/>
      <c r="O266" s="250"/>
      <c r="P266" s="202"/>
      <c r="Q266" s="202"/>
      <c r="R266" s="202"/>
      <c r="S266" s="202"/>
      <c r="T266" s="202"/>
      <c r="U266" s="202"/>
      <c r="V266" s="202"/>
      <c r="W266" s="202"/>
      <c r="X266" s="202"/>
      <c r="Y266" s="202"/>
      <c r="Z266" s="202"/>
      <c r="AA266" s="202"/>
      <c r="AB266" s="202"/>
      <c r="AC266" s="202"/>
      <c r="AD266" s="202"/>
      <c r="AE266" s="202"/>
      <c r="AF266" s="202"/>
      <c r="AG266" s="202"/>
      <c r="AH266" s="202"/>
      <c r="AI266" s="202"/>
      <c r="AJ266" s="202"/>
      <c r="AK266" s="202"/>
      <c r="AL266" s="202"/>
      <c r="AM266" s="202"/>
      <c r="AN266" s="202"/>
      <c r="AO266" s="202"/>
      <c r="AP266" s="202"/>
      <c r="AQ266" s="202"/>
      <c r="AR266" s="202"/>
      <c r="AS266" s="202"/>
      <c r="AT266" s="202"/>
      <c r="AU266" s="202"/>
      <c r="AV266" s="202"/>
      <c r="AW266" s="202"/>
      <c r="AX266" s="202"/>
      <c r="AY266" s="202"/>
      <c r="AZ266" s="202"/>
      <c r="BA266" s="202"/>
      <c r="BB266" s="202"/>
      <c r="BC266" s="202"/>
      <c r="BD266" s="202"/>
      <c r="BE266" s="202"/>
      <c r="BF266" s="202"/>
      <c r="BG266" s="202"/>
      <c r="BH266" s="202"/>
    </row>
    <row r="267" spans="1:60" outlineLevel="1" x14ac:dyDescent="0.2">
      <c r="A267" s="245"/>
      <c r="B267" s="211"/>
      <c r="C267" s="280"/>
      <c r="D267" s="217"/>
      <c r="E267" s="224"/>
      <c r="F267" s="238"/>
      <c r="G267" s="239"/>
      <c r="H267" s="232"/>
      <c r="I267" s="232"/>
      <c r="J267" s="232"/>
      <c r="K267" s="232"/>
      <c r="L267" s="232"/>
      <c r="M267" s="232"/>
      <c r="N267" s="233"/>
      <c r="O267" s="250"/>
      <c r="P267" s="202"/>
      <c r="Q267" s="202"/>
      <c r="R267" s="202"/>
      <c r="S267" s="202"/>
      <c r="T267" s="202"/>
      <c r="U267" s="202"/>
      <c r="V267" s="202"/>
      <c r="W267" s="202"/>
      <c r="X267" s="202"/>
      <c r="Y267" s="202"/>
      <c r="Z267" s="202"/>
      <c r="AA267" s="202"/>
      <c r="AB267" s="202"/>
      <c r="AC267" s="202"/>
      <c r="AD267" s="202"/>
      <c r="AE267" s="202"/>
      <c r="AF267" s="202"/>
      <c r="AG267" s="202"/>
      <c r="AH267" s="202"/>
      <c r="AI267" s="202"/>
      <c r="AJ267" s="202"/>
      <c r="AK267" s="202"/>
      <c r="AL267" s="202"/>
      <c r="AM267" s="202"/>
      <c r="AN267" s="202"/>
      <c r="AO267" s="202"/>
      <c r="AP267" s="202"/>
      <c r="AQ267" s="202"/>
      <c r="AR267" s="202"/>
      <c r="AS267" s="202"/>
      <c r="AT267" s="202"/>
      <c r="AU267" s="202"/>
      <c r="AV267" s="202"/>
      <c r="AW267" s="202"/>
      <c r="AX267" s="202"/>
      <c r="AY267" s="202"/>
      <c r="AZ267" s="202"/>
      <c r="BA267" s="202"/>
      <c r="BB267" s="202"/>
      <c r="BC267" s="202"/>
      <c r="BD267" s="202"/>
      <c r="BE267" s="202"/>
      <c r="BF267" s="202"/>
      <c r="BG267" s="202"/>
      <c r="BH267" s="202"/>
    </row>
    <row r="268" spans="1:60" x14ac:dyDescent="0.2">
      <c r="A268" s="244" t="s">
        <v>70</v>
      </c>
      <c r="B268" s="210" t="s">
        <v>343</v>
      </c>
      <c r="C268" s="275" t="s">
        <v>344</v>
      </c>
      <c r="D268" s="212"/>
      <c r="E268" s="219"/>
      <c r="F268" s="242">
        <f>SUM(G269:G284)</f>
        <v>0</v>
      </c>
      <c r="G268" s="243"/>
      <c r="H268" s="228"/>
      <c r="I268" s="228">
        <f>SUM(I269:I284)</f>
        <v>0</v>
      </c>
      <c r="J268" s="228"/>
      <c r="K268" s="228">
        <f>SUM(K269:K284)</f>
        <v>18.290247912499996</v>
      </c>
      <c r="L268" s="228"/>
      <c r="M268" s="228">
        <f>SUM(M269:M284)</f>
        <v>0</v>
      </c>
      <c r="N268" s="229"/>
      <c r="O268" s="249"/>
    </row>
    <row r="269" spans="1:60" outlineLevel="1" x14ac:dyDescent="0.2">
      <c r="A269" s="245"/>
      <c r="B269" s="207" t="s">
        <v>345</v>
      </c>
      <c r="C269" s="276"/>
      <c r="D269" s="213"/>
      <c r="E269" s="220"/>
      <c r="F269" s="230"/>
      <c r="G269" s="231"/>
      <c r="H269" s="232"/>
      <c r="I269" s="232"/>
      <c r="J269" s="232"/>
      <c r="K269" s="232">
        <v>1</v>
      </c>
      <c r="L269" s="232"/>
      <c r="M269" s="232"/>
      <c r="N269" s="233"/>
      <c r="O269" s="250"/>
      <c r="P269" s="202"/>
      <c r="Q269" s="202"/>
      <c r="R269" s="202"/>
      <c r="S269" s="202"/>
      <c r="T269" s="202"/>
      <c r="U269" s="202"/>
      <c r="V269" s="202"/>
      <c r="W269" s="202"/>
      <c r="X269" s="202"/>
      <c r="Y269" s="202"/>
      <c r="Z269" s="202"/>
      <c r="AA269" s="202"/>
      <c r="AB269" s="202"/>
      <c r="AC269" s="202"/>
      <c r="AD269" s="202"/>
      <c r="AE269" s="202"/>
      <c r="AF269" s="202"/>
      <c r="AG269" s="202"/>
      <c r="AH269" s="202"/>
      <c r="AI269" s="202"/>
      <c r="AJ269" s="202"/>
      <c r="AK269" s="202"/>
      <c r="AL269" s="202"/>
      <c r="AM269" s="202"/>
      <c r="AN269" s="202"/>
      <c r="AO269" s="202"/>
      <c r="AP269" s="202"/>
      <c r="AQ269" s="202"/>
      <c r="AR269" s="202"/>
      <c r="AS269" s="202"/>
      <c r="AT269" s="202"/>
      <c r="AU269" s="202"/>
      <c r="AV269" s="202"/>
      <c r="AW269" s="202"/>
      <c r="AX269" s="202"/>
      <c r="AY269" s="202"/>
      <c r="AZ269" s="202"/>
      <c r="BA269" s="202"/>
      <c r="BB269" s="202"/>
      <c r="BC269" s="202"/>
      <c r="BD269" s="202"/>
      <c r="BE269" s="202"/>
      <c r="BF269" s="202"/>
      <c r="BG269" s="202"/>
      <c r="BH269" s="202"/>
    </row>
    <row r="270" spans="1:60" outlineLevel="1" x14ac:dyDescent="0.2">
      <c r="A270" s="245"/>
      <c r="B270" s="208" t="s">
        <v>346</v>
      </c>
      <c r="C270" s="277"/>
      <c r="D270" s="246"/>
      <c r="E270" s="247"/>
      <c r="F270" s="248"/>
      <c r="G270" s="234"/>
      <c r="H270" s="232"/>
      <c r="I270" s="232"/>
      <c r="J270" s="232"/>
      <c r="K270" s="232"/>
      <c r="L270" s="232"/>
      <c r="M270" s="232"/>
      <c r="N270" s="233"/>
      <c r="O270" s="250"/>
      <c r="P270" s="202"/>
      <c r="Q270" s="202"/>
      <c r="R270" s="202"/>
      <c r="S270" s="202"/>
      <c r="T270" s="202"/>
      <c r="U270" s="202"/>
      <c r="V270" s="202"/>
      <c r="W270" s="202"/>
      <c r="X270" s="202"/>
      <c r="Y270" s="202"/>
      <c r="Z270" s="202"/>
      <c r="AA270" s="202"/>
      <c r="AB270" s="202"/>
      <c r="AC270" s="202"/>
      <c r="AD270" s="202"/>
      <c r="AE270" s="202"/>
      <c r="AF270" s="202"/>
      <c r="AG270" s="202"/>
      <c r="AH270" s="202"/>
      <c r="AI270" s="202"/>
      <c r="AJ270" s="202"/>
      <c r="AK270" s="202"/>
      <c r="AL270" s="202"/>
      <c r="AM270" s="202"/>
      <c r="AN270" s="202"/>
      <c r="AO270" s="202"/>
      <c r="AP270" s="202"/>
      <c r="AQ270" s="202"/>
      <c r="AR270" s="202"/>
      <c r="AS270" s="202"/>
      <c r="AT270" s="202"/>
      <c r="AU270" s="202"/>
      <c r="AV270" s="202"/>
      <c r="AW270" s="202"/>
      <c r="AX270" s="202"/>
      <c r="AY270" s="202"/>
      <c r="AZ270" s="202"/>
      <c r="BA270" s="202"/>
      <c r="BB270" s="202"/>
      <c r="BC270" s="202"/>
      <c r="BD270" s="202"/>
      <c r="BE270" s="202"/>
      <c r="BF270" s="202"/>
      <c r="BG270" s="202"/>
      <c r="BH270" s="202"/>
    </row>
    <row r="271" spans="1:60" outlineLevel="1" x14ac:dyDescent="0.2">
      <c r="A271" s="245"/>
      <c r="B271" s="208" t="s">
        <v>347</v>
      </c>
      <c r="C271" s="277"/>
      <c r="D271" s="246"/>
      <c r="E271" s="247"/>
      <c r="F271" s="248"/>
      <c r="G271" s="234"/>
      <c r="H271" s="232"/>
      <c r="I271" s="232"/>
      <c r="J271" s="232"/>
      <c r="K271" s="232">
        <v>2</v>
      </c>
      <c r="L271" s="232"/>
      <c r="M271" s="232"/>
      <c r="N271" s="233"/>
      <c r="O271" s="250"/>
      <c r="P271" s="202"/>
      <c r="Q271" s="202"/>
      <c r="R271" s="202"/>
      <c r="S271" s="202"/>
      <c r="T271" s="202"/>
      <c r="U271" s="202"/>
      <c r="V271" s="202"/>
      <c r="W271" s="202"/>
      <c r="X271" s="202"/>
      <c r="Y271" s="202"/>
      <c r="Z271" s="202"/>
      <c r="AA271" s="202"/>
      <c r="AB271" s="202"/>
      <c r="AC271" s="202"/>
      <c r="AD271" s="202"/>
      <c r="AE271" s="202"/>
      <c r="AF271" s="202"/>
      <c r="AG271" s="202"/>
      <c r="AH271" s="202"/>
      <c r="AI271" s="202"/>
      <c r="AJ271" s="202"/>
      <c r="AK271" s="202"/>
      <c r="AL271" s="202"/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  <c r="BC271" s="202"/>
      <c r="BD271" s="202"/>
      <c r="BE271" s="202"/>
      <c r="BF271" s="202"/>
      <c r="BG271" s="202"/>
      <c r="BH271" s="202"/>
    </row>
    <row r="272" spans="1:60" outlineLevel="1" x14ac:dyDescent="0.2">
      <c r="A272" s="245">
        <v>56</v>
      </c>
      <c r="B272" s="211" t="s">
        <v>348</v>
      </c>
      <c r="C272" s="278" t="s">
        <v>349</v>
      </c>
      <c r="D272" s="214" t="s">
        <v>109</v>
      </c>
      <c r="E272" s="221">
        <v>4.6914999999999996</v>
      </c>
      <c r="F272" s="235"/>
      <c r="G272" s="232">
        <f>E272*F272</f>
        <v>0</v>
      </c>
      <c r="H272" s="232">
        <v>21</v>
      </c>
      <c r="I272" s="232">
        <f>G272*(1+H272/100)</f>
        <v>0</v>
      </c>
      <c r="J272" s="232">
        <v>2.5249999999999999</v>
      </c>
      <c r="K272" s="232">
        <f>E272*J272</f>
        <v>11.846037499999998</v>
      </c>
      <c r="L272" s="232">
        <v>0</v>
      </c>
      <c r="M272" s="232">
        <f>E272*L272</f>
        <v>0</v>
      </c>
      <c r="N272" s="233" t="s">
        <v>198</v>
      </c>
      <c r="O272" s="250" t="s">
        <v>79</v>
      </c>
      <c r="P272" s="202"/>
      <c r="Q272" s="202"/>
      <c r="R272" s="202"/>
      <c r="S272" s="202"/>
      <c r="T272" s="202"/>
      <c r="U272" s="202"/>
      <c r="V272" s="202"/>
      <c r="W272" s="202"/>
      <c r="X272" s="202"/>
      <c r="Y272" s="202"/>
      <c r="Z272" s="202"/>
      <c r="AA272" s="202"/>
      <c r="AB272" s="202"/>
      <c r="AC272" s="202"/>
      <c r="AD272" s="202"/>
      <c r="AE272" s="202"/>
      <c r="AF272" s="202"/>
      <c r="AG272" s="202"/>
      <c r="AH272" s="202"/>
      <c r="AI272" s="202"/>
      <c r="AJ272" s="202"/>
      <c r="AK272" s="202"/>
      <c r="AL272" s="202"/>
      <c r="AM272" s="202">
        <v>21</v>
      </c>
      <c r="AN272" s="202"/>
      <c r="AO272" s="202"/>
      <c r="AP272" s="202"/>
      <c r="AQ272" s="202"/>
      <c r="AR272" s="202"/>
      <c r="AS272" s="202"/>
      <c r="AT272" s="202"/>
      <c r="AU272" s="202"/>
      <c r="AV272" s="202"/>
      <c r="AW272" s="202"/>
      <c r="AX272" s="202"/>
      <c r="AY272" s="202"/>
      <c r="AZ272" s="202"/>
      <c r="BA272" s="202"/>
      <c r="BB272" s="202"/>
      <c r="BC272" s="202"/>
      <c r="BD272" s="202"/>
      <c r="BE272" s="202"/>
      <c r="BF272" s="202"/>
      <c r="BG272" s="202"/>
      <c r="BH272" s="202"/>
    </row>
    <row r="273" spans="1:60" outlineLevel="1" x14ac:dyDescent="0.2">
      <c r="A273" s="245"/>
      <c r="B273" s="211"/>
      <c r="C273" s="281" t="s">
        <v>350</v>
      </c>
      <c r="D273" s="218"/>
      <c r="E273" s="225"/>
      <c r="F273" s="240"/>
      <c r="G273" s="241"/>
      <c r="H273" s="232"/>
      <c r="I273" s="232"/>
      <c r="J273" s="232"/>
      <c r="K273" s="232"/>
      <c r="L273" s="232"/>
      <c r="M273" s="232"/>
      <c r="N273" s="233"/>
      <c r="O273" s="250"/>
      <c r="P273" s="202"/>
      <c r="Q273" s="202"/>
      <c r="R273" s="202"/>
      <c r="S273" s="202"/>
      <c r="T273" s="202"/>
      <c r="U273" s="202"/>
      <c r="V273" s="202"/>
      <c r="W273" s="202"/>
      <c r="X273" s="202"/>
      <c r="Y273" s="202"/>
      <c r="Z273" s="202"/>
      <c r="AA273" s="202"/>
      <c r="AB273" s="202"/>
      <c r="AC273" s="202"/>
      <c r="AD273" s="202"/>
      <c r="AE273" s="202"/>
      <c r="AF273" s="202"/>
      <c r="AG273" s="202"/>
      <c r="AH273" s="202"/>
      <c r="AI273" s="202"/>
      <c r="AJ273" s="202"/>
      <c r="AK273" s="202"/>
      <c r="AL273" s="202"/>
      <c r="AM273" s="202"/>
      <c r="AN273" s="202"/>
      <c r="AO273" s="202"/>
      <c r="AP273" s="202"/>
      <c r="AQ273" s="202"/>
      <c r="AR273" s="202"/>
      <c r="AS273" s="202"/>
      <c r="AT273" s="202"/>
      <c r="AU273" s="202"/>
      <c r="AV273" s="202"/>
      <c r="AW273" s="202"/>
      <c r="AX273" s="202"/>
      <c r="AY273" s="202"/>
      <c r="AZ273" s="202"/>
      <c r="BA273" s="203" t="str">
        <f>C273</f>
        <v>Včetně vytvoření dilatačních spár, bez zaplnění.</v>
      </c>
      <c r="BB273" s="202"/>
      <c r="BC273" s="202"/>
      <c r="BD273" s="202"/>
      <c r="BE273" s="202"/>
      <c r="BF273" s="202"/>
      <c r="BG273" s="202"/>
      <c r="BH273" s="202"/>
    </row>
    <row r="274" spans="1:60" outlineLevel="1" x14ac:dyDescent="0.2">
      <c r="A274" s="245"/>
      <c r="B274" s="211"/>
      <c r="C274" s="279" t="s">
        <v>351</v>
      </c>
      <c r="D274" s="215"/>
      <c r="E274" s="222">
        <v>2.948</v>
      </c>
      <c r="F274" s="232"/>
      <c r="G274" s="232"/>
      <c r="H274" s="232"/>
      <c r="I274" s="232"/>
      <c r="J274" s="232"/>
      <c r="K274" s="232"/>
      <c r="L274" s="232"/>
      <c r="M274" s="232"/>
      <c r="N274" s="233"/>
      <c r="O274" s="250"/>
      <c r="P274" s="202"/>
      <c r="Q274" s="202"/>
      <c r="R274" s="202"/>
      <c r="S274" s="202"/>
      <c r="T274" s="202"/>
      <c r="U274" s="202"/>
      <c r="V274" s="202"/>
      <c r="W274" s="202"/>
      <c r="X274" s="202"/>
      <c r="Y274" s="202"/>
      <c r="Z274" s="202"/>
      <c r="AA274" s="202"/>
      <c r="AB274" s="202"/>
      <c r="AC274" s="202"/>
      <c r="AD274" s="202"/>
      <c r="AE274" s="202"/>
      <c r="AF274" s="202"/>
      <c r="AG274" s="202"/>
      <c r="AH274" s="202"/>
      <c r="AI274" s="202"/>
      <c r="AJ274" s="202"/>
      <c r="AK274" s="202"/>
      <c r="AL274" s="202"/>
      <c r="AM274" s="202"/>
      <c r="AN274" s="202"/>
      <c r="AO274" s="202"/>
      <c r="AP274" s="202"/>
      <c r="AQ274" s="202"/>
      <c r="AR274" s="202"/>
      <c r="AS274" s="202"/>
      <c r="AT274" s="202"/>
      <c r="AU274" s="202"/>
      <c r="AV274" s="202"/>
      <c r="AW274" s="202"/>
      <c r="AX274" s="202"/>
      <c r="AY274" s="202"/>
      <c r="AZ274" s="202"/>
      <c r="BA274" s="202"/>
      <c r="BB274" s="202"/>
      <c r="BC274" s="202"/>
      <c r="BD274" s="202"/>
      <c r="BE274" s="202"/>
      <c r="BF274" s="202"/>
      <c r="BG274" s="202"/>
      <c r="BH274" s="202"/>
    </row>
    <row r="275" spans="1:60" outlineLevel="1" x14ac:dyDescent="0.2">
      <c r="A275" s="245"/>
      <c r="B275" s="211"/>
      <c r="C275" s="279" t="s">
        <v>352</v>
      </c>
      <c r="D275" s="215"/>
      <c r="E275" s="222">
        <v>1.595</v>
      </c>
      <c r="F275" s="232"/>
      <c r="G275" s="232"/>
      <c r="H275" s="232"/>
      <c r="I275" s="232"/>
      <c r="J275" s="232"/>
      <c r="K275" s="232"/>
      <c r="L275" s="232"/>
      <c r="M275" s="232"/>
      <c r="N275" s="233"/>
      <c r="O275" s="250"/>
      <c r="P275" s="202"/>
      <c r="Q275" s="202"/>
      <c r="R275" s="202"/>
      <c r="S275" s="202"/>
      <c r="T275" s="202"/>
      <c r="U275" s="202"/>
      <c r="V275" s="202"/>
      <c r="W275" s="202"/>
      <c r="X275" s="202"/>
      <c r="Y275" s="202"/>
      <c r="Z275" s="202"/>
      <c r="AA275" s="202"/>
      <c r="AB275" s="202"/>
      <c r="AC275" s="202"/>
      <c r="AD275" s="202"/>
      <c r="AE275" s="202"/>
      <c r="AF275" s="202"/>
      <c r="AG275" s="202"/>
      <c r="AH275" s="202"/>
      <c r="AI275" s="202"/>
      <c r="AJ275" s="202"/>
      <c r="AK275" s="202"/>
      <c r="AL275" s="202"/>
      <c r="AM275" s="202"/>
      <c r="AN275" s="202"/>
      <c r="AO275" s="202"/>
      <c r="AP275" s="202"/>
      <c r="AQ275" s="202"/>
      <c r="AR275" s="202"/>
      <c r="AS275" s="202"/>
      <c r="AT275" s="202"/>
      <c r="AU275" s="202"/>
      <c r="AV275" s="202"/>
      <c r="AW275" s="202"/>
      <c r="AX275" s="202"/>
      <c r="AY275" s="202"/>
      <c r="AZ275" s="202"/>
      <c r="BA275" s="202"/>
      <c r="BB275" s="202"/>
      <c r="BC275" s="202"/>
      <c r="BD275" s="202"/>
      <c r="BE275" s="202"/>
      <c r="BF275" s="202"/>
      <c r="BG275" s="202"/>
      <c r="BH275" s="202"/>
    </row>
    <row r="276" spans="1:60" outlineLevel="1" x14ac:dyDescent="0.2">
      <c r="A276" s="245"/>
      <c r="B276" s="211"/>
      <c r="C276" s="279" t="s">
        <v>353</v>
      </c>
      <c r="D276" s="215"/>
      <c r="E276" s="222">
        <v>0.14849999999999999</v>
      </c>
      <c r="F276" s="232"/>
      <c r="G276" s="232"/>
      <c r="H276" s="232"/>
      <c r="I276" s="232"/>
      <c r="J276" s="232"/>
      <c r="K276" s="232"/>
      <c r="L276" s="232"/>
      <c r="M276" s="232"/>
      <c r="N276" s="233"/>
      <c r="O276" s="250"/>
      <c r="P276" s="202"/>
      <c r="Q276" s="202"/>
      <c r="R276" s="202"/>
      <c r="S276" s="202"/>
      <c r="T276" s="202"/>
      <c r="U276" s="202"/>
      <c r="V276" s="202"/>
      <c r="W276" s="202"/>
      <c r="X276" s="202"/>
      <c r="Y276" s="202"/>
      <c r="Z276" s="202"/>
      <c r="AA276" s="202"/>
      <c r="AB276" s="202"/>
      <c r="AC276" s="202"/>
      <c r="AD276" s="202"/>
      <c r="AE276" s="202"/>
      <c r="AF276" s="202"/>
      <c r="AG276" s="202"/>
      <c r="AH276" s="202"/>
      <c r="AI276" s="202"/>
      <c r="AJ276" s="202"/>
      <c r="AK276" s="202"/>
      <c r="AL276" s="202"/>
      <c r="AM276" s="202"/>
      <c r="AN276" s="202"/>
      <c r="AO276" s="202"/>
      <c r="AP276" s="202"/>
      <c r="AQ276" s="202"/>
      <c r="AR276" s="202"/>
      <c r="AS276" s="202"/>
      <c r="AT276" s="202"/>
      <c r="AU276" s="202"/>
      <c r="AV276" s="202"/>
      <c r="AW276" s="202"/>
      <c r="AX276" s="202"/>
      <c r="AY276" s="202"/>
      <c r="AZ276" s="202"/>
      <c r="BA276" s="202"/>
      <c r="BB276" s="202"/>
      <c r="BC276" s="202"/>
      <c r="BD276" s="202"/>
      <c r="BE276" s="202"/>
      <c r="BF276" s="202"/>
      <c r="BG276" s="202"/>
      <c r="BH276" s="202"/>
    </row>
    <row r="277" spans="1:60" outlineLevel="1" x14ac:dyDescent="0.2">
      <c r="A277" s="245"/>
      <c r="B277" s="211"/>
      <c r="C277" s="280"/>
      <c r="D277" s="217"/>
      <c r="E277" s="224"/>
      <c r="F277" s="238"/>
      <c r="G277" s="239"/>
      <c r="H277" s="232"/>
      <c r="I277" s="232"/>
      <c r="J277" s="232"/>
      <c r="K277" s="232"/>
      <c r="L277" s="232"/>
      <c r="M277" s="232"/>
      <c r="N277" s="233"/>
      <c r="O277" s="250"/>
      <c r="P277" s="202"/>
      <c r="Q277" s="202"/>
      <c r="R277" s="202"/>
      <c r="S277" s="202"/>
      <c r="T277" s="202"/>
      <c r="U277" s="202"/>
      <c r="V277" s="202"/>
      <c r="W277" s="202"/>
      <c r="X277" s="202"/>
      <c r="Y277" s="202"/>
      <c r="Z277" s="202"/>
      <c r="AA277" s="202"/>
      <c r="AB277" s="202"/>
      <c r="AC277" s="202"/>
      <c r="AD277" s="202"/>
      <c r="AE277" s="202"/>
      <c r="AF277" s="202"/>
      <c r="AG277" s="202"/>
      <c r="AH277" s="202"/>
      <c r="AI277" s="202"/>
      <c r="AJ277" s="202"/>
      <c r="AK277" s="202"/>
      <c r="AL277" s="202"/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  <c r="BC277" s="202"/>
      <c r="BD277" s="202"/>
      <c r="BE277" s="202"/>
      <c r="BF277" s="202"/>
      <c r="BG277" s="202"/>
      <c r="BH277" s="202"/>
    </row>
    <row r="278" spans="1:60" outlineLevel="1" x14ac:dyDescent="0.2">
      <c r="A278" s="245"/>
      <c r="B278" s="208" t="s">
        <v>354</v>
      </c>
      <c r="C278" s="277"/>
      <c r="D278" s="246"/>
      <c r="E278" s="247"/>
      <c r="F278" s="248"/>
      <c r="G278" s="234"/>
      <c r="H278" s="232"/>
      <c r="I278" s="232"/>
      <c r="J278" s="232"/>
      <c r="K278" s="232">
        <v>1</v>
      </c>
      <c r="L278" s="232"/>
      <c r="M278" s="232"/>
      <c r="N278" s="233"/>
      <c r="O278" s="250"/>
      <c r="P278" s="202"/>
      <c r="Q278" s="202"/>
      <c r="R278" s="202"/>
      <c r="S278" s="202"/>
      <c r="T278" s="202"/>
      <c r="U278" s="202"/>
      <c r="V278" s="202"/>
      <c r="W278" s="202"/>
      <c r="X278" s="202"/>
      <c r="Y278" s="202"/>
      <c r="Z278" s="202"/>
      <c r="AA278" s="202"/>
      <c r="AB278" s="202"/>
      <c r="AC278" s="202"/>
      <c r="AD278" s="202"/>
      <c r="AE278" s="202"/>
      <c r="AF278" s="202"/>
      <c r="AG278" s="202"/>
      <c r="AH278" s="202"/>
      <c r="AI278" s="202"/>
      <c r="AJ278" s="202"/>
      <c r="AK278" s="202"/>
      <c r="AL278" s="202"/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  <c r="BC278" s="202"/>
      <c r="BD278" s="202"/>
      <c r="BE278" s="202"/>
      <c r="BF278" s="202"/>
      <c r="BG278" s="202"/>
      <c r="BH278" s="202"/>
    </row>
    <row r="279" spans="1:60" outlineLevel="1" x14ac:dyDescent="0.2">
      <c r="A279" s="245"/>
      <c r="B279" s="208" t="s">
        <v>355</v>
      </c>
      <c r="C279" s="277"/>
      <c r="D279" s="246"/>
      <c r="E279" s="247"/>
      <c r="F279" s="248"/>
      <c r="G279" s="234"/>
      <c r="H279" s="232"/>
      <c r="I279" s="232"/>
      <c r="J279" s="232"/>
      <c r="K279" s="232">
        <v>2</v>
      </c>
      <c r="L279" s="232"/>
      <c r="M279" s="232"/>
      <c r="N279" s="233"/>
      <c r="O279" s="250"/>
      <c r="P279" s="202"/>
      <c r="Q279" s="202"/>
      <c r="R279" s="202"/>
      <c r="S279" s="202"/>
      <c r="T279" s="202"/>
      <c r="U279" s="202"/>
      <c r="V279" s="202"/>
      <c r="W279" s="202"/>
      <c r="X279" s="202"/>
      <c r="Y279" s="202"/>
      <c r="Z279" s="202"/>
      <c r="AA279" s="202"/>
      <c r="AB279" s="202"/>
      <c r="AC279" s="202"/>
      <c r="AD279" s="202"/>
      <c r="AE279" s="202"/>
      <c r="AF279" s="202"/>
      <c r="AG279" s="202"/>
      <c r="AH279" s="202"/>
      <c r="AI279" s="202"/>
      <c r="AJ279" s="202"/>
      <c r="AK279" s="202"/>
      <c r="AL279" s="202"/>
      <c r="AM279" s="202"/>
      <c r="AN279" s="202"/>
      <c r="AO279" s="202"/>
      <c r="AP279" s="202"/>
      <c r="AQ279" s="202"/>
      <c r="AR279" s="202"/>
      <c r="AS279" s="202"/>
      <c r="AT279" s="202"/>
      <c r="AU279" s="202"/>
      <c r="AV279" s="202"/>
      <c r="AW279" s="202"/>
      <c r="AX279" s="202"/>
      <c r="AY279" s="202"/>
      <c r="AZ279" s="202"/>
      <c r="BA279" s="202"/>
      <c r="BB279" s="202"/>
      <c r="BC279" s="202"/>
      <c r="BD279" s="202"/>
      <c r="BE279" s="202"/>
      <c r="BF279" s="202"/>
      <c r="BG279" s="202"/>
      <c r="BH279" s="202"/>
    </row>
    <row r="280" spans="1:60" outlineLevel="1" x14ac:dyDescent="0.2">
      <c r="A280" s="245">
        <v>57</v>
      </c>
      <c r="B280" s="211" t="s">
        <v>356</v>
      </c>
      <c r="C280" s="278" t="s">
        <v>205</v>
      </c>
      <c r="D280" s="214" t="s">
        <v>206</v>
      </c>
      <c r="E280" s="221">
        <v>0.41660999999999998</v>
      </c>
      <c r="F280" s="235"/>
      <c r="G280" s="232">
        <f>E280*F280</f>
        <v>0</v>
      </c>
      <c r="H280" s="232">
        <v>21</v>
      </c>
      <c r="I280" s="232">
        <f>G280*(1+H280/100)</f>
        <v>0</v>
      </c>
      <c r="J280" s="232">
        <v>1.0662499999999999</v>
      </c>
      <c r="K280" s="232">
        <f>E280*J280</f>
        <v>0.44421041249999993</v>
      </c>
      <c r="L280" s="232">
        <v>0</v>
      </c>
      <c r="M280" s="232">
        <f>E280*L280</f>
        <v>0</v>
      </c>
      <c r="N280" s="233" t="s">
        <v>198</v>
      </c>
      <c r="O280" s="250" t="s">
        <v>79</v>
      </c>
      <c r="P280" s="202"/>
      <c r="Q280" s="202"/>
      <c r="R280" s="202"/>
      <c r="S280" s="202"/>
      <c r="T280" s="202"/>
      <c r="U280" s="202"/>
      <c r="V280" s="202"/>
      <c r="W280" s="202"/>
      <c r="X280" s="202"/>
      <c r="Y280" s="202"/>
      <c r="Z280" s="202"/>
      <c r="AA280" s="202"/>
      <c r="AB280" s="202"/>
      <c r="AC280" s="202"/>
      <c r="AD280" s="202"/>
      <c r="AE280" s="202"/>
      <c r="AF280" s="202"/>
      <c r="AG280" s="202"/>
      <c r="AH280" s="202"/>
      <c r="AI280" s="202"/>
      <c r="AJ280" s="202"/>
      <c r="AK280" s="202"/>
      <c r="AL280" s="202"/>
      <c r="AM280" s="202">
        <v>21</v>
      </c>
      <c r="AN280" s="202"/>
      <c r="AO280" s="202"/>
      <c r="AP280" s="202"/>
      <c r="AQ280" s="202"/>
      <c r="AR280" s="202"/>
      <c r="AS280" s="202"/>
      <c r="AT280" s="202"/>
      <c r="AU280" s="202"/>
      <c r="AV280" s="202"/>
      <c r="AW280" s="202"/>
      <c r="AX280" s="202"/>
      <c r="AY280" s="202"/>
      <c r="AZ280" s="202"/>
      <c r="BA280" s="202"/>
      <c r="BB280" s="202"/>
      <c r="BC280" s="202"/>
      <c r="BD280" s="202"/>
      <c r="BE280" s="202"/>
      <c r="BF280" s="202"/>
      <c r="BG280" s="202"/>
      <c r="BH280" s="202"/>
    </row>
    <row r="281" spans="1:60" outlineLevel="1" x14ac:dyDescent="0.2">
      <c r="A281" s="245"/>
      <c r="B281" s="211"/>
      <c r="C281" s="279" t="s">
        <v>357</v>
      </c>
      <c r="D281" s="215"/>
      <c r="E281" s="222">
        <v>0.26179999999999998</v>
      </c>
      <c r="F281" s="232"/>
      <c r="G281" s="232"/>
      <c r="H281" s="232"/>
      <c r="I281" s="232"/>
      <c r="J281" s="232"/>
      <c r="K281" s="232"/>
      <c r="L281" s="232"/>
      <c r="M281" s="232"/>
      <c r="N281" s="233"/>
      <c r="O281" s="250"/>
      <c r="P281" s="202"/>
      <c r="Q281" s="202"/>
      <c r="R281" s="202"/>
      <c r="S281" s="202"/>
      <c r="T281" s="202"/>
      <c r="U281" s="202"/>
      <c r="V281" s="202"/>
      <c r="W281" s="202"/>
      <c r="X281" s="202"/>
      <c r="Y281" s="202"/>
      <c r="Z281" s="202"/>
      <c r="AA281" s="202"/>
      <c r="AB281" s="202"/>
      <c r="AC281" s="202"/>
      <c r="AD281" s="202"/>
      <c r="AE281" s="202"/>
      <c r="AF281" s="202"/>
      <c r="AG281" s="202"/>
      <c r="AH281" s="202"/>
      <c r="AI281" s="202"/>
      <c r="AJ281" s="202"/>
      <c r="AK281" s="202"/>
      <c r="AL281" s="202"/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  <c r="BC281" s="202"/>
      <c r="BD281" s="202"/>
      <c r="BE281" s="202"/>
      <c r="BF281" s="202"/>
      <c r="BG281" s="202"/>
      <c r="BH281" s="202"/>
    </row>
    <row r="282" spans="1:60" outlineLevel="1" x14ac:dyDescent="0.2">
      <c r="A282" s="245"/>
      <c r="B282" s="211"/>
      <c r="C282" s="279" t="s">
        <v>358</v>
      </c>
      <c r="D282" s="215"/>
      <c r="E282" s="222">
        <v>0.1416</v>
      </c>
      <c r="F282" s="232"/>
      <c r="G282" s="232"/>
      <c r="H282" s="232"/>
      <c r="I282" s="232"/>
      <c r="J282" s="232"/>
      <c r="K282" s="232"/>
      <c r="L282" s="232"/>
      <c r="M282" s="232"/>
      <c r="N282" s="233"/>
      <c r="O282" s="250"/>
      <c r="P282" s="202"/>
      <c r="Q282" s="202"/>
      <c r="R282" s="202"/>
      <c r="S282" s="202"/>
      <c r="T282" s="202"/>
      <c r="U282" s="202"/>
      <c r="V282" s="202"/>
      <c r="W282" s="202"/>
      <c r="X282" s="202"/>
      <c r="Y282" s="202"/>
      <c r="Z282" s="202"/>
      <c r="AA282" s="202"/>
      <c r="AB282" s="202"/>
      <c r="AC282" s="202"/>
      <c r="AD282" s="202"/>
      <c r="AE282" s="202"/>
      <c r="AF282" s="202"/>
      <c r="AG282" s="202"/>
      <c r="AH282" s="202"/>
      <c r="AI282" s="202"/>
      <c r="AJ282" s="202"/>
      <c r="AK282" s="202"/>
      <c r="AL282" s="202"/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202"/>
      <c r="AX282" s="202"/>
      <c r="AY282" s="202"/>
      <c r="AZ282" s="202"/>
      <c r="BA282" s="202"/>
      <c r="BB282" s="202"/>
      <c r="BC282" s="202"/>
      <c r="BD282" s="202"/>
      <c r="BE282" s="202"/>
      <c r="BF282" s="202"/>
      <c r="BG282" s="202"/>
      <c r="BH282" s="202"/>
    </row>
    <row r="283" spans="1:60" outlineLevel="1" x14ac:dyDescent="0.2">
      <c r="A283" s="245"/>
      <c r="B283" s="211"/>
      <c r="C283" s="279" t="s">
        <v>359</v>
      </c>
      <c r="D283" s="215"/>
      <c r="E283" s="222">
        <v>1.32E-2</v>
      </c>
      <c r="F283" s="232"/>
      <c r="G283" s="232"/>
      <c r="H283" s="232"/>
      <c r="I283" s="232"/>
      <c r="J283" s="232"/>
      <c r="K283" s="232"/>
      <c r="L283" s="232"/>
      <c r="M283" s="232"/>
      <c r="N283" s="233"/>
      <c r="O283" s="250"/>
      <c r="P283" s="202"/>
      <c r="Q283" s="202"/>
      <c r="R283" s="202"/>
      <c r="S283" s="202"/>
      <c r="T283" s="202"/>
      <c r="U283" s="202"/>
      <c r="V283" s="202"/>
      <c r="W283" s="202"/>
      <c r="X283" s="202"/>
      <c r="Y283" s="202"/>
      <c r="Z283" s="202"/>
      <c r="AA283" s="202"/>
      <c r="AB283" s="202"/>
      <c r="AC283" s="202"/>
      <c r="AD283" s="202"/>
      <c r="AE283" s="202"/>
      <c r="AF283" s="202"/>
      <c r="AG283" s="202"/>
      <c r="AH283" s="202"/>
      <c r="AI283" s="202"/>
      <c r="AJ283" s="202"/>
      <c r="AK283" s="202"/>
      <c r="AL283" s="202"/>
      <c r="AM283" s="202"/>
      <c r="AN283" s="202"/>
      <c r="AO283" s="202"/>
      <c r="AP283" s="202"/>
      <c r="AQ283" s="202"/>
      <c r="AR283" s="202"/>
      <c r="AS283" s="202"/>
      <c r="AT283" s="202"/>
      <c r="AU283" s="202"/>
      <c r="AV283" s="202"/>
      <c r="AW283" s="202"/>
      <c r="AX283" s="202"/>
      <c r="AY283" s="202"/>
      <c r="AZ283" s="202"/>
      <c r="BA283" s="202"/>
      <c r="BB283" s="202"/>
      <c r="BC283" s="202"/>
      <c r="BD283" s="202"/>
      <c r="BE283" s="202"/>
      <c r="BF283" s="202"/>
      <c r="BG283" s="202"/>
      <c r="BH283" s="202"/>
    </row>
    <row r="284" spans="1:60" outlineLevel="1" x14ac:dyDescent="0.2">
      <c r="A284" s="245"/>
      <c r="B284" s="211"/>
      <c r="C284" s="280"/>
      <c r="D284" s="217"/>
      <c r="E284" s="224"/>
      <c r="F284" s="238"/>
      <c r="G284" s="239"/>
      <c r="H284" s="232"/>
      <c r="I284" s="232"/>
      <c r="J284" s="232"/>
      <c r="K284" s="232"/>
      <c r="L284" s="232"/>
      <c r="M284" s="232"/>
      <c r="N284" s="233"/>
      <c r="O284" s="250"/>
      <c r="P284" s="202"/>
      <c r="Q284" s="202"/>
      <c r="R284" s="202"/>
      <c r="S284" s="202"/>
      <c r="T284" s="202"/>
      <c r="U284" s="202"/>
      <c r="V284" s="202"/>
      <c r="W284" s="202"/>
      <c r="X284" s="202"/>
      <c r="Y284" s="202"/>
      <c r="Z284" s="202"/>
      <c r="AA284" s="202"/>
      <c r="AB284" s="202"/>
      <c r="AC284" s="202"/>
      <c r="AD284" s="202"/>
      <c r="AE284" s="202"/>
      <c r="AF284" s="202"/>
      <c r="AG284" s="202"/>
      <c r="AH284" s="202"/>
      <c r="AI284" s="202"/>
      <c r="AJ284" s="202"/>
      <c r="AK284" s="202"/>
      <c r="AL284" s="202"/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  <c r="BC284" s="202"/>
      <c r="BD284" s="202"/>
      <c r="BE284" s="202"/>
      <c r="BF284" s="202"/>
      <c r="BG284" s="202"/>
      <c r="BH284" s="202"/>
    </row>
    <row r="285" spans="1:60" x14ac:dyDescent="0.2">
      <c r="A285" s="244" t="s">
        <v>70</v>
      </c>
      <c r="B285" s="210" t="s">
        <v>360</v>
      </c>
      <c r="C285" s="275" t="s">
        <v>361</v>
      </c>
      <c r="D285" s="212"/>
      <c r="E285" s="219"/>
      <c r="F285" s="242">
        <f>SUM(G286:G308)</f>
        <v>0</v>
      </c>
      <c r="G285" s="243"/>
      <c r="H285" s="228"/>
      <c r="I285" s="228">
        <f>SUM(I286:I308)</f>
        <v>0</v>
      </c>
      <c r="J285" s="228"/>
      <c r="K285" s="228">
        <f>SUM(K286:K308)</f>
        <v>10.11336</v>
      </c>
      <c r="L285" s="228"/>
      <c r="M285" s="228">
        <f>SUM(M286:M308)</f>
        <v>0</v>
      </c>
      <c r="N285" s="229"/>
      <c r="O285" s="249"/>
    </row>
    <row r="286" spans="1:60" outlineLevel="1" x14ac:dyDescent="0.2">
      <c r="A286" s="245"/>
      <c r="B286" s="207" t="s">
        <v>362</v>
      </c>
      <c r="C286" s="276"/>
      <c r="D286" s="213"/>
      <c r="E286" s="220"/>
      <c r="F286" s="230"/>
      <c r="G286" s="231"/>
      <c r="H286" s="232"/>
      <c r="I286" s="232"/>
      <c r="J286" s="232"/>
      <c r="K286" s="232">
        <v>1</v>
      </c>
      <c r="L286" s="232"/>
      <c r="M286" s="232"/>
      <c r="N286" s="233"/>
      <c r="O286" s="250"/>
      <c r="P286" s="202"/>
      <c r="Q286" s="202"/>
      <c r="R286" s="202"/>
      <c r="S286" s="202"/>
      <c r="T286" s="202"/>
      <c r="U286" s="202"/>
      <c r="V286" s="202"/>
      <c r="W286" s="202"/>
      <c r="X286" s="202"/>
      <c r="Y286" s="202"/>
      <c r="Z286" s="202"/>
      <c r="AA286" s="202"/>
      <c r="AB286" s="202"/>
      <c r="AC286" s="202"/>
      <c r="AD286" s="202"/>
      <c r="AE286" s="202"/>
      <c r="AF286" s="202"/>
      <c r="AG286" s="202"/>
      <c r="AH286" s="202"/>
      <c r="AI286" s="202"/>
      <c r="AJ286" s="202"/>
      <c r="AK286" s="202"/>
      <c r="AL286" s="202"/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  <c r="BD286" s="202"/>
      <c r="BE286" s="202"/>
      <c r="BF286" s="202"/>
      <c r="BG286" s="202"/>
      <c r="BH286" s="202"/>
    </row>
    <row r="287" spans="1:60" outlineLevel="1" x14ac:dyDescent="0.2">
      <c r="A287" s="245"/>
      <c r="B287" s="208" t="s">
        <v>363</v>
      </c>
      <c r="C287" s="277"/>
      <c r="D287" s="246"/>
      <c r="E287" s="247"/>
      <c r="F287" s="248"/>
      <c r="G287" s="234"/>
      <c r="H287" s="232"/>
      <c r="I287" s="232"/>
      <c r="J287" s="232"/>
      <c r="K287" s="232"/>
      <c r="L287" s="232"/>
      <c r="M287" s="232"/>
      <c r="N287" s="233"/>
      <c r="O287" s="250"/>
      <c r="P287" s="202"/>
      <c r="Q287" s="202"/>
      <c r="R287" s="202"/>
      <c r="S287" s="202"/>
      <c r="T287" s="202"/>
      <c r="U287" s="202"/>
      <c r="V287" s="202"/>
      <c r="W287" s="202"/>
      <c r="X287" s="202"/>
      <c r="Y287" s="202"/>
      <c r="Z287" s="202"/>
      <c r="AA287" s="202"/>
      <c r="AB287" s="202"/>
      <c r="AC287" s="202"/>
      <c r="AD287" s="202"/>
      <c r="AE287" s="202"/>
      <c r="AF287" s="202"/>
      <c r="AG287" s="202"/>
      <c r="AH287" s="202"/>
      <c r="AI287" s="202"/>
      <c r="AJ287" s="202"/>
      <c r="AK287" s="202"/>
      <c r="AL287" s="202"/>
      <c r="AM287" s="202"/>
      <c r="AN287" s="202"/>
      <c r="AO287" s="202"/>
      <c r="AP287" s="202"/>
      <c r="AQ287" s="202"/>
      <c r="AR287" s="202"/>
      <c r="AS287" s="202"/>
      <c r="AT287" s="202"/>
      <c r="AU287" s="202"/>
      <c r="AV287" s="202"/>
      <c r="AW287" s="202"/>
      <c r="AX287" s="202"/>
      <c r="AY287" s="202"/>
      <c r="AZ287" s="202"/>
      <c r="BA287" s="202"/>
      <c r="BB287" s="202"/>
      <c r="BC287" s="202"/>
      <c r="BD287" s="202"/>
      <c r="BE287" s="202"/>
      <c r="BF287" s="202"/>
      <c r="BG287" s="202"/>
      <c r="BH287" s="202"/>
    </row>
    <row r="288" spans="1:60" outlineLevel="1" x14ac:dyDescent="0.2">
      <c r="A288" s="245">
        <v>58</v>
      </c>
      <c r="B288" s="211" t="s">
        <v>364</v>
      </c>
      <c r="C288" s="278" t="s">
        <v>365</v>
      </c>
      <c r="D288" s="214" t="s">
        <v>102</v>
      </c>
      <c r="E288" s="221">
        <v>25</v>
      </c>
      <c r="F288" s="235"/>
      <c r="G288" s="232">
        <f>E288*F288</f>
        <v>0</v>
      </c>
      <c r="H288" s="232">
        <v>21</v>
      </c>
      <c r="I288" s="232">
        <f>G288*(1+H288/100)</f>
        <v>0</v>
      </c>
      <c r="J288" s="232">
        <v>1.73E-3</v>
      </c>
      <c r="K288" s="232">
        <f>E288*J288</f>
        <v>4.3249999999999997E-2</v>
      </c>
      <c r="L288" s="232">
        <v>0</v>
      </c>
      <c r="M288" s="232">
        <f>E288*L288</f>
        <v>0</v>
      </c>
      <c r="N288" s="233" t="s">
        <v>186</v>
      </c>
      <c r="O288" s="250" t="s">
        <v>79</v>
      </c>
      <c r="P288" s="202"/>
      <c r="Q288" s="202"/>
      <c r="R288" s="202"/>
      <c r="S288" s="202"/>
      <c r="T288" s="202"/>
      <c r="U288" s="202"/>
      <c r="V288" s="202"/>
      <c r="W288" s="202"/>
      <c r="X288" s="202"/>
      <c r="Y288" s="202"/>
      <c r="Z288" s="202"/>
      <c r="AA288" s="202"/>
      <c r="AB288" s="202"/>
      <c r="AC288" s="202"/>
      <c r="AD288" s="202"/>
      <c r="AE288" s="202"/>
      <c r="AF288" s="202"/>
      <c r="AG288" s="202"/>
      <c r="AH288" s="202"/>
      <c r="AI288" s="202"/>
      <c r="AJ288" s="202"/>
      <c r="AK288" s="202"/>
      <c r="AL288" s="202"/>
      <c r="AM288" s="202">
        <v>21</v>
      </c>
      <c r="AN288" s="202"/>
      <c r="AO288" s="202"/>
      <c r="AP288" s="202"/>
      <c r="AQ288" s="202"/>
      <c r="AR288" s="202"/>
      <c r="AS288" s="202"/>
      <c r="AT288" s="202"/>
      <c r="AU288" s="202"/>
      <c r="AV288" s="202"/>
      <c r="AW288" s="202"/>
      <c r="AX288" s="202"/>
      <c r="AY288" s="202"/>
      <c r="AZ288" s="202"/>
      <c r="BA288" s="202"/>
      <c r="BB288" s="202"/>
      <c r="BC288" s="202"/>
      <c r="BD288" s="202"/>
      <c r="BE288" s="202"/>
      <c r="BF288" s="202"/>
      <c r="BG288" s="202"/>
      <c r="BH288" s="202"/>
    </row>
    <row r="289" spans="1:60" outlineLevel="1" x14ac:dyDescent="0.2">
      <c r="A289" s="245"/>
      <c r="B289" s="211"/>
      <c r="C289" s="280"/>
      <c r="D289" s="217"/>
      <c r="E289" s="224"/>
      <c r="F289" s="238"/>
      <c r="G289" s="239"/>
      <c r="H289" s="232"/>
      <c r="I289" s="232"/>
      <c r="J289" s="232"/>
      <c r="K289" s="232"/>
      <c r="L289" s="232"/>
      <c r="M289" s="232"/>
      <c r="N289" s="233"/>
      <c r="O289" s="250"/>
      <c r="P289" s="202"/>
      <c r="Q289" s="202"/>
      <c r="R289" s="202"/>
      <c r="S289" s="202"/>
      <c r="T289" s="202"/>
      <c r="U289" s="202"/>
      <c r="V289" s="202"/>
      <c r="W289" s="202"/>
      <c r="X289" s="202"/>
      <c r="Y289" s="202"/>
      <c r="Z289" s="202"/>
      <c r="AA289" s="202"/>
      <c r="AB289" s="202"/>
      <c r="AC289" s="202"/>
      <c r="AD289" s="202"/>
      <c r="AE289" s="202"/>
      <c r="AF289" s="202"/>
      <c r="AG289" s="202"/>
      <c r="AH289" s="202"/>
      <c r="AI289" s="202"/>
      <c r="AJ289" s="202"/>
      <c r="AK289" s="202"/>
      <c r="AL289" s="202"/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  <c r="BC289" s="202"/>
      <c r="BD289" s="202"/>
      <c r="BE289" s="202"/>
      <c r="BF289" s="202"/>
      <c r="BG289" s="202"/>
      <c r="BH289" s="202"/>
    </row>
    <row r="290" spans="1:60" outlineLevel="1" x14ac:dyDescent="0.2">
      <c r="A290" s="245"/>
      <c r="B290" s="208" t="s">
        <v>366</v>
      </c>
      <c r="C290" s="277"/>
      <c r="D290" s="246"/>
      <c r="E290" s="247"/>
      <c r="F290" s="248"/>
      <c r="G290" s="234"/>
      <c r="H290" s="232"/>
      <c r="I290" s="232"/>
      <c r="J290" s="232"/>
      <c r="K290" s="232">
        <v>1</v>
      </c>
      <c r="L290" s="232"/>
      <c r="M290" s="232"/>
      <c r="N290" s="233"/>
      <c r="O290" s="250"/>
      <c r="P290" s="202"/>
      <c r="Q290" s="202"/>
      <c r="R290" s="202"/>
      <c r="S290" s="202"/>
      <c r="T290" s="202"/>
      <c r="U290" s="202"/>
      <c r="V290" s="202"/>
      <c r="W290" s="202"/>
      <c r="X290" s="202"/>
      <c r="Y290" s="202"/>
      <c r="Z290" s="202"/>
      <c r="AA290" s="202"/>
      <c r="AB290" s="202"/>
      <c r="AC290" s="202"/>
      <c r="AD290" s="202"/>
      <c r="AE290" s="202"/>
      <c r="AF290" s="202"/>
      <c r="AG290" s="202"/>
      <c r="AH290" s="202"/>
      <c r="AI290" s="202"/>
      <c r="AJ290" s="202"/>
      <c r="AK290" s="202"/>
      <c r="AL290" s="202"/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  <c r="BC290" s="202"/>
      <c r="BD290" s="202"/>
      <c r="BE290" s="202"/>
      <c r="BF290" s="202"/>
      <c r="BG290" s="202"/>
      <c r="BH290" s="202"/>
    </row>
    <row r="291" spans="1:60" outlineLevel="1" x14ac:dyDescent="0.2">
      <c r="A291" s="245">
        <v>59</v>
      </c>
      <c r="B291" s="211" t="s">
        <v>367</v>
      </c>
      <c r="C291" s="278" t="s">
        <v>368</v>
      </c>
      <c r="D291" s="214" t="s">
        <v>102</v>
      </c>
      <c r="E291" s="221">
        <v>100</v>
      </c>
      <c r="F291" s="235"/>
      <c r="G291" s="232">
        <f>E291*F291</f>
        <v>0</v>
      </c>
      <c r="H291" s="232">
        <v>21</v>
      </c>
      <c r="I291" s="232">
        <f>G291*(1+H291/100)</f>
        <v>0</v>
      </c>
      <c r="J291" s="232">
        <v>0</v>
      </c>
      <c r="K291" s="232">
        <f>E291*J291</f>
        <v>0</v>
      </c>
      <c r="L291" s="232">
        <v>0</v>
      </c>
      <c r="M291" s="232">
        <f>E291*L291</f>
        <v>0</v>
      </c>
      <c r="N291" s="233" t="s">
        <v>186</v>
      </c>
      <c r="O291" s="250" t="s">
        <v>79</v>
      </c>
      <c r="P291" s="202"/>
      <c r="Q291" s="202"/>
      <c r="R291" s="202"/>
      <c r="S291" s="202"/>
      <c r="T291" s="202"/>
      <c r="U291" s="202"/>
      <c r="V291" s="202"/>
      <c r="W291" s="202"/>
      <c r="X291" s="202"/>
      <c r="Y291" s="202"/>
      <c r="Z291" s="202"/>
      <c r="AA291" s="202"/>
      <c r="AB291" s="202"/>
      <c r="AC291" s="202"/>
      <c r="AD291" s="202"/>
      <c r="AE291" s="202"/>
      <c r="AF291" s="202"/>
      <c r="AG291" s="202"/>
      <c r="AH291" s="202"/>
      <c r="AI291" s="202"/>
      <c r="AJ291" s="202"/>
      <c r="AK291" s="202"/>
      <c r="AL291" s="202"/>
      <c r="AM291" s="202">
        <v>21</v>
      </c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  <c r="BC291" s="202"/>
      <c r="BD291" s="202"/>
      <c r="BE291" s="202"/>
      <c r="BF291" s="202"/>
      <c r="BG291" s="202"/>
      <c r="BH291" s="202"/>
    </row>
    <row r="292" spans="1:60" outlineLevel="1" x14ac:dyDescent="0.2">
      <c r="A292" s="245"/>
      <c r="B292" s="211"/>
      <c r="C292" s="280"/>
      <c r="D292" s="217"/>
      <c r="E292" s="224"/>
      <c r="F292" s="238"/>
      <c r="G292" s="239"/>
      <c r="H292" s="232"/>
      <c r="I292" s="232"/>
      <c r="J292" s="232"/>
      <c r="K292" s="232"/>
      <c r="L292" s="232"/>
      <c r="M292" s="232"/>
      <c r="N292" s="233"/>
      <c r="O292" s="250"/>
      <c r="P292" s="202"/>
      <c r="Q292" s="202"/>
      <c r="R292" s="202"/>
      <c r="S292" s="202"/>
      <c r="T292" s="202"/>
      <c r="U292" s="202"/>
      <c r="V292" s="202"/>
      <c r="W292" s="202"/>
      <c r="X292" s="202"/>
      <c r="Y292" s="202"/>
      <c r="Z292" s="202"/>
      <c r="AA292" s="202"/>
      <c r="AB292" s="202"/>
      <c r="AC292" s="202"/>
      <c r="AD292" s="202"/>
      <c r="AE292" s="202"/>
      <c r="AF292" s="202"/>
      <c r="AG292" s="202"/>
      <c r="AH292" s="202"/>
      <c r="AI292" s="202"/>
      <c r="AJ292" s="202"/>
      <c r="AK292" s="202"/>
      <c r="AL292" s="202"/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  <c r="BD292" s="202"/>
      <c r="BE292" s="202"/>
      <c r="BF292" s="202"/>
      <c r="BG292" s="202"/>
      <c r="BH292" s="202"/>
    </row>
    <row r="293" spans="1:60" outlineLevel="1" x14ac:dyDescent="0.2">
      <c r="A293" s="245"/>
      <c r="B293" s="208" t="s">
        <v>369</v>
      </c>
      <c r="C293" s="277"/>
      <c r="D293" s="246"/>
      <c r="E293" s="247"/>
      <c r="F293" s="248"/>
      <c r="G293" s="234"/>
      <c r="H293" s="232"/>
      <c r="I293" s="232"/>
      <c r="J293" s="232"/>
      <c r="K293" s="232">
        <v>1</v>
      </c>
      <c r="L293" s="232"/>
      <c r="M293" s="232"/>
      <c r="N293" s="233"/>
      <c r="O293" s="250"/>
      <c r="P293" s="202"/>
      <c r="Q293" s="202"/>
      <c r="R293" s="202"/>
      <c r="S293" s="202"/>
      <c r="T293" s="202"/>
      <c r="U293" s="202"/>
      <c r="V293" s="202"/>
      <c r="W293" s="202"/>
      <c r="X293" s="202"/>
      <c r="Y293" s="202"/>
      <c r="Z293" s="202"/>
      <c r="AA293" s="202"/>
      <c r="AB293" s="202"/>
      <c r="AC293" s="202"/>
      <c r="AD293" s="202"/>
      <c r="AE293" s="202"/>
      <c r="AF293" s="202"/>
      <c r="AG293" s="202"/>
      <c r="AH293" s="202"/>
      <c r="AI293" s="202"/>
      <c r="AJ293" s="202"/>
      <c r="AK293" s="202"/>
      <c r="AL293" s="202"/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  <c r="BC293" s="202"/>
      <c r="BD293" s="202"/>
      <c r="BE293" s="202"/>
      <c r="BF293" s="202"/>
      <c r="BG293" s="202"/>
      <c r="BH293" s="202"/>
    </row>
    <row r="294" spans="1:60" outlineLevel="1" x14ac:dyDescent="0.2">
      <c r="A294" s="245">
        <v>60</v>
      </c>
      <c r="B294" s="211" t="s">
        <v>370</v>
      </c>
      <c r="C294" s="278" t="s">
        <v>371</v>
      </c>
      <c r="D294" s="214" t="s">
        <v>230</v>
      </c>
      <c r="E294" s="221">
        <v>2</v>
      </c>
      <c r="F294" s="235"/>
      <c r="G294" s="232">
        <f>E294*F294</f>
        <v>0</v>
      </c>
      <c r="H294" s="232">
        <v>21</v>
      </c>
      <c r="I294" s="232">
        <f>G294*(1+H294/100)</f>
        <v>0</v>
      </c>
      <c r="J294" s="232">
        <v>0</v>
      </c>
      <c r="K294" s="232">
        <f>E294*J294</f>
        <v>0</v>
      </c>
      <c r="L294" s="232">
        <v>0</v>
      </c>
      <c r="M294" s="232">
        <f>E294*L294</f>
        <v>0</v>
      </c>
      <c r="N294" s="233" t="s">
        <v>186</v>
      </c>
      <c r="O294" s="250" t="s">
        <v>79</v>
      </c>
      <c r="P294" s="202"/>
      <c r="Q294" s="202"/>
      <c r="R294" s="202"/>
      <c r="S294" s="202"/>
      <c r="T294" s="202"/>
      <c r="U294" s="202"/>
      <c r="V294" s="202"/>
      <c r="W294" s="202"/>
      <c r="X294" s="202"/>
      <c r="Y294" s="202"/>
      <c r="Z294" s="202"/>
      <c r="AA294" s="202"/>
      <c r="AB294" s="202"/>
      <c r="AC294" s="202"/>
      <c r="AD294" s="202"/>
      <c r="AE294" s="202"/>
      <c r="AF294" s="202"/>
      <c r="AG294" s="202"/>
      <c r="AH294" s="202"/>
      <c r="AI294" s="202"/>
      <c r="AJ294" s="202"/>
      <c r="AK294" s="202"/>
      <c r="AL294" s="202"/>
      <c r="AM294" s="202">
        <v>21</v>
      </c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  <c r="BC294" s="202"/>
      <c r="BD294" s="202"/>
      <c r="BE294" s="202"/>
      <c r="BF294" s="202"/>
      <c r="BG294" s="202"/>
      <c r="BH294" s="202"/>
    </row>
    <row r="295" spans="1:60" outlineLevel="1" x14ac:dyDescent="0.2">
      <c r="A295" s="245"/>
      <c r="B295" s="211"/>
      <c r="C295" s="280"/>
      <c r="D295" s="217"/>
      <c r="E295" s="224"/>
      <c r="F295" s="238"/>
      <c r="G295" s="239"/>
      <c r="H295" s="232"/>
      <c r="I295" s="232"/>
      <c r="J295" s="232"/>
      <c r="K295" s="232"/>
      <c r="L295" s="232"/>
      <c r="M295" s="232"/>
      <c r="N295" s="233"/>
      <c r="O295" s="250"/>
      <c r="P295" s="202"/>
      <c r="Q295" s="202"/>
      <c r="R295" s="202"/>
      <c r="S295" s="202"/>
      <c r="T295" s="202"/>
      <c r="U295" s="202"/>
      <c r="V295" s="202"/>
      <c r="W295" s="202"/>
      <c r="X295" s="202"/>
      <c r="Y295" s="202"/>
      <c r="Z295" s="202"/>
      <c r="AA295" s="202"/>
      <c r="AB295" s="202"/>
      <c r="AC295" s="202"/>
      <c r="AD295" s="202"/>
      <c r="AE295" s="202"/>
      <c r="AF295" s="202"/>
      <c r="AG295" s="202"/>
      <c r="AH295" s="202"/>
      <c r="AI295" s="202"/>
      <c r="AJ295" s="202"/>
      <c r="AK295" s="202"/>
      <c r="AL295" s="202"/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  <c r="BD295" s="202"/>
      <c r="BE295" s="202"/>
      <c r="BF295" s="202"/>
      <c r="BG295" s="202"/>
      <c r="BH295" s="202"/>
    </row>
    <row r="296" spans="1:60" outlineLevel="1" x14ac:dyDescent="0.2">
      <c r="A296" s="245"/>
      <c r="B296" s="208" t="s">
        <v>372</v>
      </c>
      <c r="C296" s="277"/>
      <c r="D296" s="246"/>
      <c r="E296" s="247"/>
      <c r="F296" s="248"/>
      <c r="G296" s="234"/>
      <c r="H296" s="232"/>
      <c r="I296" s="232"/>
      <c r="J296" s="232"/>
      <c r="K296" s="232">
        <v>1</v>
      </c>
      <c r="L296" s="232"/>
      <c r="M296" s="232"/>
      <c r="N296" s="233"/>
      <c r="O296" s="250"/>
      <c r="P296" s="202"/>
      <c r="Q296" s="202"/>
      <c r="R296" s="202"/>
      <c r="S296" s="202"/>
      <c r="T296" s="202"/>
      <c r="U296" s="202"/>
      <c r="V296" s="202"/>
      <c r="W296" s="202"/>
      <c r="X296" s="202"/>
      <c r="Y296" s="202"/>
      <c r="Z296" s="202"/>
      <c r="AA296" s="202"/>
      <c r="AB296" s="202"/>
      <c r="AC296" s="202"/>
      <c r="AD296" s="202"/>
      <c r="AE296" s="202"/>
      <c r="AF296" s="202"/>
      <c r="AG296" s="202"/>
      <c r="AH296" s="202"/>
      <c r="AI296" s="202"/>
      <c r="AJ296" s="202"/>
      <c r="AK296" s="202"/>
      <c r="AL296" s="202"/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  <c r="BD296" s="202"/>
      <c r="BE296" s="202"/>
      <c r="BF296" s="202"/>
      <c r="BG296" s="202"/>
      <c r="BH296" s="202"/>
    </row>
    <row r="297" spans="1:60" ht="33.75" outlineLevel="1" x14ac:dyDescent="0.2">
      <c r="A297" s="245"/>
      <c r="B297" s="208" t="s">
        <v>373</v>
      </c>
      <c r="C297" s="277"/>
      <c r="D297" s="246"/>
      <c r="E297" s="247"/>
      <c r="F297" s="248"/>
      <c r="G297" s="234"/>
      <c r="H297" s="232"/>
      <c r="I297" s="232"/>
      <c r="J297" s="232"/>
      <c r="K297" s="232"/>
      <c r="L297" s="232"/>
      <c r="M297" s="232"/>
      <c r="N297" s="233"/>
      <c r="O297" s="250"/>
      <c r="P297" s="202"/>
      <c r="Q297" s="202"/>
      <c r="R297" s="202"/>
      <c r="S297" s="202"/>
      <c r="T297" s="202"/>
      <c r="U297" s="202"/>
      <c r="V297" s="202"/>
      <c r="W297" s="202"/>
      <c r="X297" s="202"/>
      <c r="Y297" s="202"/>
      <c r="Z297" s="202"/>
      <c r="AA297" s="202"/>
      <c r="AB297" s="202"/>
      <c r="AC297" s="202"/>
      <c r="AD297" s="202"/>
      <c r="AE297" s="202"/>
      <c r="AF297" s="202"/>
      <c r="AG297" s="202"/>
      <c r="AH297" s="202"/>
      <c r="AI297" s="202"/>
      <c r="AJ297" s="202"/>
      <c r="AK297" s="202"/>
      <c r="AL297" s="202"/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3" t="str">
        <f>B297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A297" s="202"/>
      <c r="BB297" s="202"/>
      <c r="BC297" s="202"/>
      <c r="BD297" s="202"/>
      <c r="BE297" s="202"/>
      <c r="BF297" s="202"/>
      <c r="BG297" s="202"/>
      <c r="BH297" s="202"/>
    </row>
    <row r="298" spans="1:60" outlineLevel="1" x14ac:dyDescent="0.2">
      <c r="A298" s="245">
        <v>61</v>
      </c>
      <c r="B298" s="211" t="s">
        <v>374</v>
      </c>
      <c r="C298" s="278" t="s">
        <v>375</v>
      </c>
      <c r="D298" s="214" t="s">
        <v>230</v>
      </c>
      <c r="E298" s="221">
        <v>6</v>
      </c>
      <c r="F298" s="235"/>
      <c r="G298" s="232">
        <f>E298*F298</f>
        <v>0</v>
      </c>
      <c r="H298" s="232">
        <v>21</v>
      </c>
      <c r="I298" s="232">
        <f>G298*(1+H298/100)</f>
        <v>0</v>
      </c>
      <c r="J298" s="232">
        <v>0.43093999999999999</v>
      </c>
      <c r="K298" s="232">
        <f>E298*J298</f>
        <v>2.5856399999999997</v>
      </c>
      <c r="L298" s="232">
        <v>0</v>
      </c>
      <c r="M298" s="232">
        <f>E298*L298</f>
        <v>0</v>
      </c>
      <c r="N298" s="233" t="s">
        <v>87</v>
      </c>
      <c r="O298" s="250" t="s">
        <v>79</v>
      </c>
      <c r="P298" s="202"/>
      <c r="Q298" s="202"/>
      <c r="R298" s="202"/>
      <c r="S298" s="202"/>
      <c r="T298" s="202"/>
      <c r="U298" s="202"/>
      <c r="V298" s="202"/>
      <c r="W298" s="202"/>
      <c r="X298" s="202"/>
      <c r="Y298" s="202"/>
      <c r="Z298" s="202"/>
      <c r="AA298" s="202"/>
      <c r="AB298" s="202"/>
      <c r="AC298" s="202"/>
      <c r="AD298" s="202"/>
      <c r="AE298" s="202"/>
      <c r="AF298" s="202"/>
      <c r="AG298" s="202"/>
      <c r="AH298" s="202"/>
      <c r="AI298" s="202"/>
      <c r="AJ298" s="202"/>
      <c r="AK298" s="202"/>
      <c r="AL298" s="202"/>
      <c r="AM298" s="202">
        <v>21</v>
      </c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  <c r="BC298" s="202"/>
      <c r="BD298" s="202"/>
      <c r="BE298" s="202"/>
      <c r="BF298" s="202"/>
      <c r="BG298" s="202"/>
      <c r="BH298" s="202"/>
    </row>
    <row r="299" spans="1:60" outlineLevel="1" x14ac:dyDescent="0.2">
      <c r="A299" s="245"/>
      <c r="B299" s="211"/>
      <c r="C299" s="280"/>
      <c r="D299" s="217"/>
      <c r="E299" s="224"/>
      <c r="F299" s="238"/>
      <c r="G299" s="239"/>
      <c r="H299" s="232"/>
      <c r="I299" s="232"/>
      <c r="J299" s="232"/>
      <c r="K299" s="232"/>
      <c r="L299" s="232"/>
      <c r="M299" s="232"/>
      <c r="N299" s="233"/>
      <c r="O299" s="250"/>
      <c r="P299" s="202"/>
      <c r="Q299" s="202"/>
      <c r="R299" s="202"/>
      <c r="S299" s="202"/>
      <c r="T299" s="202"/>
      <c r="U299" s="202"/>
      <c r="V299" s="202"/>
      <c r="W299" s="202"/>
      <c r="X299" s="202"/>
      <c r="Y299" s="202"/>
      <c r="Z299" s="202"/>
      <c r="AA299" s="202"/>
      <c r="AB299" s="202"/>
      <c r="AC299" s="202"/>
      <c r="AD299" s="202"/>
      <c r="AE299" s="202"/>
      <c r="AF299" s="202"/>
      <c r="AG299" s="202"/>
      <c r="AH299" s="202"/>
      <c r="AI299" s="202"/>
      <c r="AJ299" s="202"/>
      <c r="AK299" s="202"/>
      <c r="AL299" s="202"/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  <c r="BC299" s="202"/>
      <c r="BD299" s="202"/>
      <c r="BE299" s="202"/>
      <c r="BF299" s="202"/>
      <c r="BG299" s="202"/>
      <c r="BH299" s="202"/>
    </row>
    <row r="300" spans="1:60" ht="22.5" outlineLevel="1" x14ac:dyDescent="0.2">
      <c r="A300" s="245">
        <v>62</v>
      </c>
      <c r="B300" s="211" t="s">
        <v>376</v>
      </c>
      <c r="C300" s="278" t="s">
        <v>377</v>
      </c>
      <c r="D300" s="214" t="s">
        <v>230</v>
      </c>
      <c r="E300" s="221">
        <v>1</v>
      </c>
      <c r="F300" s="235"/>
      <c r="G300" s="232">
        <f>E300*F300</f>
        <v>0</v>
      </c>
      <c r="H300" s="232">
        <v>21</v>
      </c>
      <c r="I300" s="232">
        <f>G300*(1+H300/100)</f>
        <v>0</v>
      </c>
      <c r="J300" s="232">
        <v>2.9215300000000002</v>
      </c>
      <c r="K300" s="232">
        <f>E300*J300</f>
        <v>2.9215300000000002</v>
      </c>
      <c r="L300" s="232">
        <v>0</v>
      </c>
      <c r="M300" s="232">
        <f>E300*L300</f>
        <v>0</v>
      </c>
      <c r="N300" s="233"/>
      <c r="O300" s="250" t="s">
        <v>213</v>
      </c>
      <c r="P300" s="202"/>
      <c r="Q300" s="202"/>
      <c r="R300" s="202"/>
      <c r="S300" s="202"/>
      <c r="T300" s="202"/>
      <c r="U300" s="202"/>
      <c r="V300" s="202"/>
      <c r="W300" s="202"/>
      <c r="X300" s="202"/>
      <c r="Y300" s="202"/>
      <c r="Z300" s="202"/>
      <c r="AA300" s="202"/>
      <c r="AB300" s="202"/>
      <c r="AC300" s="202"/>
      <c r="AD300" s="202"/>
      <c r="AE300" s="202"/>
      <c r="AF300" s="202"/>
      <c r="AG300" s="202"/>
      <c r="AH300" s="202"/>
      <c r="AI300" s="202"/>
      <c r="AJ300" s="202"/>
      <c r="AK300" s="202"/>
      <c r="AL300" s="202"/>
      <c r="AM300" s="202">
        <v>21</v>
      </c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  <c r="BD300" s="202"/>
      <c r="BE300" s="202"/>
      <c r="BF300" s="202"/>
      <c r="BG300" s="202"/>
      <c r="BH300" s="202"/>
    </row>
    <row r="301" spans="1:60" outlineLevel="1" x14ac:dyDescent="0.2">
      <c r="A301" s="245"/>
      <c r="B301" s="211"/>
      <c r="C301" s="281" t="s">
        <v>378</v>
      </c>
      <c r="D301" s="218"/>
      <c r="E301" s="225"/>
      <c r="F301" s="240"/>
      <c r="G301" s="241"/>
      <c r="H301" s="232"/>
      <c r="I301" s="232"/>
      <c r="J301" s="232"/>
      <c r="K301" s="232"/>
      <c r="L301" s="232"/>
      <c r="M301" s="232"/>
      <c r="N301" s="233"/>
      <c r="O301" s="250"/>
      <c r="P301" s="202"/>
      <c r="Q301" s="202"/>
      <c r="R301" s="202"/>
      <c r="S301" s="202"/>
      <c r="T301" s="202"/>
      <c r="U301" s="202"/>
      <c r="V301" s="202"/>
      <c r="W301" s="202"/>
      <c r="X301" s="202"/>
      <c r="Y301" s="202"/>
      <c r="Z301" s="202"/>
      <c r="AA301" s="202"/>
      <c r="AB301" s="202"/>
      <c r="AC301" s="202"/>
      <c r="AD301" s="202"/>
      <c r="AE301" s="202"/>
      <c r="AF301" s="202"/>
      <c r="AG301" s="202"/>
      <c r="AH301" s="202"/>
      <c r="AI301" s="202"/>
      <c r="AJ301" s="202"/>
      <c r="AK301" s="202"/>
      <c r="AL301" s="202"/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3" t="str">
        <f>C301</f>
        <v>Včetně podkaldní desky z betonu C 8/10.</v>
      </c>
      <c r="BB301" s="202"/>
      <c r="BC301" s="202"/>
      <c r="BD301" s="202"/>
      <c r="BE301" s="202"/>
      <c r="BF301" s="202"/>
      <c r="BG301" s="202"/>
      <c r="BH301" s="202"/>
    </row>
    <row r="302" spans="1:60" outlineLevel="1" x14ac:dyDescent="0.2">
      <c r="A302" s="245"/>
      <c r="B302" s="211"/>
      <c r="C302" s="280"/>
      <c r="D302" s="217"/>
      <c r="E302" s="224"/>
      <c r="F302" s="238"/>
      <c r="G302" s="239"/>
      <c r="H302" s="232"/>
      <c r="I302" s="232"/>
      <c r="J302" s="232"/>
      <c r="K302" s="232"/>
      <c r="L302" s="232"/>
      <c r="M302" s="232"/>
      <c r="N302" s="233"/>
      <c r="O302" s="250"/>
      <c r="P302" s="202"/>
      <c r="Q302" s="202"/>
      <c r="R302" s="202"/>
      <c r="S302" s="202"/>
      <c r="T302" s="202"/>
      <c r="U302" s="202"/>
      <c r="V302" s="202"/>
      <c r="W302" s="202"/>
      <c r="X302" s="202"/>
      <c r="Y302" s="202"/>
      <c r="Z302" s="202"/>
      <c r="AA302" s="202"/>
      <c r="AB302" s="202"/>
      <c r="AC302" s="202"/>
      <c r="AD302" s="202"/>
      <c r="AE302" s="202"/>
      <c r="AF302" s="202"/>
      <c r="AG302" s="202"/>
      <c r="AH302" s="202"/>
      <c r="AI302" s="202"/>
      <c r="AJ302" s="202"/>
      <c r="AK302" s="202"/>
      <c r="AL302" s="202"/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  <c r="BD302" s="202"/>
      <c r="BE302" s="202"/>
      <c r="BF302" s="202"/>
      <c r="BG302" s="202"/>
      <c r="BH302" s="202"/>
    </row>
    <row r="303" spans="1:60" ht="22.5" outlineLevel="1" x14ac:dyDescent="0.2">
      <c r="A303" s="245">
        <v>63</v>
      </c>
      <c r="B303" s="211" t="s">
        <v>379</v>
      </c>
      <c r="C303" s="278" t="s">
        <v>380</v>
      </c>
      <c r="D303" s="214" t="s">
        <v>230</v>
      </c>
      <c r="E303" s="221">
        <v>1</v>
      </c>
      <c r="F303" s="235"/>
      <c r="G303" s="232">
        <f>E303*F303</f>
        <v>0</v>
      </c>
      <c r="H303" s="232">
        <v>21</v>
      </c>
      <c r="I303" s="232">
        <f>G303*(1+H303/100)</f>
        <v>0</v>
      </c>
      <c r="J303" s="232">
        <v>0.27</v>
      </c>
      <c r="K303" s="232">
        <f>E303*J303</f>
        <v>0.27</v>
      </c>
      <c r="L303" s="232">
        <v>0</v>
      </c>
      <c r="M303" s="232">
        <f>E303*L303</f>
        <v>0</v>
      </c>
      <c r="N303" s="233"/>
      <c r="O303" s="250" t="s">
        <v>213</v>
      </c>
      <c r="P303" s="202"/>
      <c r="Q303" s="202"/>
      <c r="R303" s="202"/>
      <c r="S303" s="202"/>
      <c r="T303" s="202"/>
      <c r="U303" s="202"/>
      <c r="V303" s="202"/>
      <c r="W303" s="202"/>
      <c r="X303" s="202"/>
      <c r="Y303" s="202"/>
      <c r="Z303" s="202"/>
      <c r="AA303" s="202"/>
      <c r="AB303" s="202"/>
      <c r="AC303" s="202"/>
      <c r="AD303" s="202"/>
      <c r="AE303" s="202"/>
      <c r="AF303" s="202"/>
      <c r="AG303" s="202"/>
      <c r="AH303" s="202"/>
      <c r="AI303" s="202"/>
      <c r="AJ303" s="202"/>
      <c r="AK303" s="202"/>
      <c r="AL303" s="202"/>
      <c r="AM303" s="202">
        <v>21</v>
      </c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  <c r="BD303" s="202"/>
      <c r="BE303" s="202"/>
      <c r="BF303" s="202"/>
      <c r="BG303" s="202"/>
      <c r="BH303" s="202"/>
    </row>
    <row r="304" spans="1:60" outlineLevel="1" x14ac:dyDescent="0.2">
      <c r="A304" s="245"/>
      <c r="B304" s="211"/>
      <c r="C304" s="280"/>
      <c r="D304" s="217"/>
      <c r="E304" s="224"/>
      <c r="F304" s="238"/>
      <c r="G304" s="239"/>
      <c r="H304" s="232"/>
      <c r="I304" s="232"/>
      <c r="J304" s="232"/>
      <c r="K304" s="232"/>
      <c r="L304" s="232"/>
      <c r="M304" s="232"/>
      <c r="N304" s="233"/>
      <c r="O304" s="250"/>
      <c r="P304" s="202"/>
      <c r="Q304" s="202"/>
      <c r="R304" s="202"/>
      <c r="S304" s="202"/>
      <c r="T304" s="202"/>
      <c r="U304" s="202"/>
      <c r="V304" s="202"/>
      <c r="W304" s="202"/>
      <c r="X304" s="202"/>
      <c r="Y304" s="202"/>
      <c r="Z304" s="202"/>
      <c r="AA304" s="202"/>
      <c r="AB304" s="202"/>
      <c r="AC304" s="202"/>
      <c r="AD304" s="202"/>
      <c r="AE304" s="202"/>
      <c r="AF304" s="202"/>
      <c r="AG304" s="202"/>
      <c r="AH304" s="202"/>
      <c r="AI304" s="202"/>
      <c r="AJ304" s="202"/>
      <c r="AK304" s="202"/>
      <c r="AL304" s="202"/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  <c r="BD304" s="202"/>
      <c r="BE304" s="202"/>
      <c r="BF304" s="202"/>
      <c r="BG304" s="202"/>
      <c r="BH304" s="202"/>
    </row>
    <row r="305" spans="1:60" outlineLevel="1" x14ac:dyDescent="0.2">
      <c r="A305" s="245">
        <v>64</v>
      </c>
      <c r="B305" s="211" t="s">
        <v>381</v>
      </c>
      <c r="C305" s="278" t="s">
        <v>382</v>
      </c>
      <c r="D305" s="214" t="s">
        <v>230</v>
      </c>
      <c r="E305" s="221">
        <v>1</v>
      </c>
      <c r="F305" s="235"/>
      <c r="G305" s="232">
        <f>E305*F305</f>
        <v>0</v>
      </c>
      <c r="H305" s="232">
        <v>21</v>
      </c>
      <c r="I305" s="232">
        <f>G305*(1+H305/100)</f>
        <v>0</v>
      </c>
      <c r="J305" s="232">
        <v>0.14494000000000001</v>
      </c>
      <c r="K305" s="232">
        <f>E305*J305</f>
        <v>0.14494000000000001</v>
      </c>
      <c r="L305" s="232">
        <v>0</v>
      </c>
      <c r="M305" s="232">
        <f>E305*L305</f>
        <v>0</v>
      </c>
      <c r="N305" s="233"/>
      <c r="O305" s="250" t="s">
        <v>213</v>
      </c>
      <c r="P305" s="202"/>
      <c r="Q305" s="202"/>
      <c r="R305" s="202"/>
      <c r="S305" s="202"/>
      <c r="T305" s="202"/>
      <c r="U305" s="202"/>
      <c r="V305" s="202"/>
      <c r="W305" s="202"/>
      <c r="X305" s="202"/>
      <c r="Y305" s="202"/>
      <c r="Z305" s="202"/>
      <c r="AA305" s="202"/>
      <c r="AB305" s="202"/>
      <c r="AC305" s="202"/>
      <c r="AD305" s="202"/>
      <c r="AE305" s="202"/>
      <c r="AF305" s="202"/>
      <c r="AG305" s="202"/>
      <c r="AH305" s="202"/>
      <c r="AI305" s="202"/>
      <c r="AJ305" s="202"/>
      <c r="AK305" s="202"/>
      <c r="AL305" s="202"/>
      <c r="AM305" s="202">
        <v>21</v>
      </c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  <c r="BD305" s="202"/>
      <c r="BE305" s="202"/>
      <c r="BF305" s="202"/>
      <c r="BG305" s="202"/>
      <c r="BH305" s="202"/>
    </row>
    <row r="306" spans="1:60" outlineLevel="1" x14ac:dyDescent="0.2">
      <c r="A306" s="245"/>
      <c r="B306" s="211"/>
      <c r="C306" s="280"/>
      <c r="D306" s="217"/>
      <c r="E306" s="224"/>
      <c r="F306" s="238"/>
      <c r="G306" s="239"/>
      <c r="H306" s="232"/>
      <c r="I306" s="232"/>
      <c r="J306" s="232"/>
      <c r="K306" s="232"/>
      <c r="L306" s="232"/>
      <c r="M306" s="232"/>
      <c r="N306" s="233"/>
      <c r="O306" s="250"/>
      <c r="P306" s="202"/>
      <c r="Q306" s="202"/>
      <c r="R306" s="202"/>
      <c r="S306" s="202"/>
      <c r="T306" s="202"/>
      <c r="U306" s="202"/>
      <c r="V306" s="202"/>
      <c r="W306" s="202"/>
      <c r="X306" s="202"/>
      <c r="Y306" s="202"/>
      <c r="Z306" s="202"/>
      <c r="AA306" s="202"/>
      <c r="AB306" s="202"/>
      <c r="AC306" s="202"/>
      <c r="AD306" s="202"/>
      <c r="AE306" s="202"/>
      <c r="AF306" s="202"/>
      <c r="AG306" s="202"/>
      <c r="AH306" s="202"/>
      <c r="AI306" s="202"/>
      <c r="AJ306" s="202"/>
      <c r="AK306" s="202"/>
      <c r="AL306" s="202"/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  <c r="BD306" s="202"/>
      <c r="BE306" s="202"/>
      <c r="BF306" s="202"/>
      <c r="BG306" s="202"/>
      <c r="BH306" s="202"/>
    </row>
    <row r="307" spans="1:60" ht="22.5" outlineLevel="1" x14ac:dyDescent="0.2">
      <c r="A307" s="245">
        <v>65</v>
      </c>
      <c r="B307" s="211" t="s">
        <v>383</v>
      </c>
      <c r="C307" s="278" t="s">
        <v>384</v>
      </c>
      <c r="D307" s="214" t="s">
        <v>230</v>
      </c>
      <c r="E307" s="221">
        <v>2</v>
      </c>
      <c r="F307" s="235"/>
      <c r="G307" s="232">
        <f>E307*F307</f>
        <v>0</v>
      </c>
      <c r="H307" s="232">
        <v>21</v>
      </c>
      <c r="I307" s="232">
        <f>G307*(1+H307/100)</f>
        <v>0</v>
      </c>
      <c r="J307" s="232">
        <v>7.3999999999999996E-2</v>
      </c>
      <c r="K307" s="232">
        <f>E307*J307</f>
        <v>0.14799999999999999</v>
      </c>
      <c r="L307" s="232">
        <v>0</v>
      </c>
      <c r="M307" s="232">
        <f>E307*L307</f>
        <v>0</v>
      </c>
      <c r="N307" s="233" t="s">
        <v>216</v>
      </c>
      <c r="O307" s="250" t="s">
        <v>79</v>
      </c>
      <c r="P307" s="202"/>
      <c r="Q307" s="202"/>
      <c r="R307" s="202"/>
      <c r="S307" s="202"/>
      <c r="T307" s="202"/>
      <c r="U307" s="202"/>
      <c r="V307" s="202"/>
      <c r="W307" s="202"/>
      <c r="X307" s="202"/>
      <c r="Y307" s="202"/>
      <c r="Z307" s="202"/>
      <c r="AA307" s="202"/>
      <c r="AB307" s="202"/>
      <c r="AC307" s="202"/>
      <c r="AD307" s="202"/>
      <c r="AE307" s="202"/>
      <c r="AF307" s="202"/>
      <c r="AG307" s="202"/>
      <c r="AH307" s="202"/>
      <c r="AI307" s="202"/>
      <c r="AJ307" s="202"/>
      <c r="AK307" s="202"/>
      <c r="AL307" s="202"/>
      <c r="AM307" s="202">
        <v>21</v>
      </c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  <c r="BD307" s="202"/>
      <c r="BE307" s="202"/>
      <c r="BF307" s="202"/>
      <c r="BG307" s="202"/>
      <c r="BH307" s="202"/>
    </row>
    <row r="308" spans="1:60" outlineLevel="1" x14ac:dyDescent="0.2">
      <c r="A308" s="245"/>
      <c r="B308" s="211"/>
      <c r="C308" s="280"/>
      <c r="D308" s="217"/>
      <c r="E308" s="224"/>
      <c r="F308" s="238"/>
      <c r="G308" s="239"/>
      <c r="H308" s="232"/>
      <c r="I308" s="232"/>
      <c r="J308" s="232"/>
      <c r="K308" s="232"/>
      <c r="L308" s="232"/>
      <c r="M308" s="232"/>
      <c r="N308" s="233"/>
      <c r="O308" s="250"/>
      <c r="P308" s="202"/>
      <c r="Q308" s="202"/>
      <c r="R308" s="202"/>
      <c r="S308" s="202"/>
      <c r="T308" s="202"/>
      <c r="U308" s="202"/>
      <c r="V308" s="202"/>
      <c r="W308" s="202"/>
      <c r="X308" s="202"/>
      <c r="Y308" s="202"/>
      <c r="Z308" s="202"/>
      <c r="AA308" s="202"/>
      <c r="AB308" s="202"/>
      <c r="AC308" s="202"/>
      <c r="AD308" s="202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  <c r="BD308" s="202"/>
      <c r="BE308" s="202"/>
      <c r="BF308" s="202"/>
      <c r="BG308" s="202"/>
      <c r="BH308" s="202"/>
    </row>
    <row r="309" spans="1:60" x14ac:dyDescent="0.2">
      <c r="A309" s="244" t="s">
        <v>70</v>
      </c>
      <c r="B309" s="210" t="s">
        <v>385</v>
      </c>
      <c r="C309" s="275" t="s">
        <v>386</v>
      </c>
      <c r="D309" s="212"/>
      <c r="E309" s="219"/>
      <c r="F309" s="242">
        <f>SUM(G310:G328)</f>
        <v>0</v>
      </c>
      <c r="G309" s="243"/>
      <c r="H309" s="228"/>
      <c r="I309" s="228">
        <f>SUM(I310:I328)</f>
        <v>0</v>
      </c>
      <c r="J309" s="228"/>
      <c r="K309" s="228">
        <f>SUM(K310:K328)</f>
        <v>42.396430000000002</v>
      </c>
      <c r="L309" s="228"/>
      <c r="M309" s="228">
        <f>SUM(M310:M328)</f>
        <v>0</v>
      </c>
      <c r="N309" s="229"/>
      <c r="O309" s="249"/>
    </row>
    <row r="310" spans="1:60" outlineLevel="1" x14ac:dyDescent="0.2">
      <c r="A310" s="245"/>
      <c r="B310" s="207" t="s">
        <v>387</v>
      </c>
      <c r="C310" s="276"/>
      <c r="D310" s="213"/>
      <c r="E310" s="220"/>
      <c r="F310" s="230"/>
      <c r="G310" s="231"/>
      <c r="H310" s="232"/>
      <c r="I310" s="232"/>
      <c r="J310" s="232"/>
      <c r="K310" s="232">
        <v>1</v>
      </c>
      <c r="L310" s="232"/>
      <c r="M310" s="232"/>
      <c r="N310" s="233"/>
      <c r="O310" s="250"/>
      <c r="P310" s="202"/>
      <c r="Q310" s="202"/>
      <c r="R310" s="202"/>
      <c r="S310" s="202"/>
      <c r="T310" s="202"/>
      <c r="U310" s="202"/>
      <c r="V310" s="202"/>
      <c r="W310" s="202"/>
      <c r="X310" s="202"/>
      <c r="Y310" s="202"/>
      <c r="Z310" s="202"/>
      <c r="AA310" s="202"/>
      <c r="AB310" s="202"/>
      <c r="AC310" s="202"/>
      <c r="AD310" s="202"/>
      <c r="AE310" s="202"/>
      <c r="AF310" s="202"/>
      <c r="AG310" s="202"/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2"/>
      <c r="BE310" s="202"/>
      <c r="BF310" s="202"/>
      <c r="BG310" s="202"/>
      <c r="BH310" s="202"/>
    </row>
    <row r="311" spans="1:60" outlineLevel="1" x14ac:dyDescent="0.2">
      <c r="A311" s="245"/>
      <c r="B311" s="208" t="s">
        <v>388</v>
      </c>
      <c r="C311" s="277"/>
      <c r="D311" s="246"/>
      <c r="E311" s="247"/>
      <c r="F311" s="248"/>
      <c r="G311" s="234"/>
      <c r="H311" s="232"/>
      <c r="I311" s="232"/>
      <c r="J311" s="232"/>
      <c r="K311" s="232"/>
      <c r="L311" s="232"/>
      <c r="M311" s="232"/>
      <c r="N311" s="233"/>
      <c r="O311" s="250"/>
      <c r="P311" s="202"/>
      <c r="Q311" s="202"/>
      <c r="R311" s="202"/>
      <c r="S311" s="202"/>
      <c r="T311" s="202"/>
      <c r="U311" s="202"/>
      <c r="V311" s="202"/>
      <c r="W311" s="202"/>
      <c r="X311" s="202"/>
      <c r="Y311" s="202"/>
      <c r="Z311" s="202"/>
      <c r="AA311" s="202"/>
      <c r="AB311" s="202"/>
      <c r="AC311" s="202"/>
      <c r="AD311" s="202"/>
      <c r="AE311" s="202"/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  <c r="BD311" s="202"/>
      <c r="BE311" s="202"/>
      <c r="BF311" s="202"/>
      <c r="BG311" s="202"/>
      <c r="BH311" s="202"/>
    </row>
    <row r="312" spans="1:60" outlineLevel="1" x14ac:dyDescent="0.2">
      <c r="A312" s="245">
        <v>66</v>
      </c>
      <c r="B312" s="211" t="s">
        <v>389</v>
      </c>
      <c r="C312" s="278" t="s">
        <v>390</v>
      </c>
      <c r="D312" s="214" t="s">
        <v>102</v>
      </c>
      <c r="E312" s="221">
        <v>177</v>
      </c>
      <c r="F312" s="235"/>
      <c r="G312" s="232">
        <f>E312*F312</f>
        <v>0</v>
      </c>
      <c r="H312" s="232">
        <v>21</v>
      </c>
      <c r="I312" s="232">
        <f>G312*(1+H312/100)</f>
        <v>0</v>
      </c>
      <c r="J312" s="232">
        <v>0.11221</v>
      </c>
      <c r="K312" s="232">
        <f>E312*J312</f>
        <v>19.861170000000001</v>
      </c>
      <c r="L312" s="232">
        <v>0</v>
      </c>
      <c r="M312" s="232">
        <f>E312*L312</f>
        <v>0</v>
      </c>
      <c r="N312" s="233" t="s">
        <v>87</v>
      </c>
      <c r="O312" s="250" t="s">
        <v>79</v>
      </c>
      <c r="P312" s="202"/>
      <c r="Q312" s="202"/>
      <c r="R312" s="202"/>
      <c r="S312" s="202"/>
      <c r="T312" s="202"/>
      <c r="U312" s="202"/>
      <c r="V312" s="202"/>
      <c r="W312" s="202"/>
      <c r="X312" s="202"/>
      <c r="Y312" s="202"/>
      <c r="Z312" s="202"/>
      <c r="AA312" s="202"/>
      <c r="AB312" s="202"/>
      <c r="AC312" s="202"/>
      <c r="AD312" s="202"/>
      <c r="AE312" s="202"/>
      <c r="AF312" s="202"/>
      <c r="AG312" s="202"/>
      <c r="AH312" s="202"/>
      <c r="AI312" s="202"/>
      <c r="AJ312" s="202"/>
      <c r="AK312" s="202"/>
      <c r="AL312" s="202"/>
      <c r="AM312" s="202">
        <v>21</v>
      </c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  <c r="BD312" s="202"/>
      <c r="BE312" s="202"/>
      <c r="BF312" s="202"/>
      <c r="BG312" s="202"/>
      <c r="BH312" s="202"/>
    </row>
    <row r="313" spans="1:60" outlineLevel="1" x14ac:dyDescent="0.2">
      <c r="A313" s="245"/>
      <c r="B313" s="211"/>
      <c r="C313" s="279" t="s">
        <v>391</v>
      </c>
      <c r="D313" s="215"/>
      <c r="E313" s="222">
        <v>141</v>
      </c>
      <c r="F313" s="232"/>
      <c r="G313" s="232"/>
      <c r="H313" s="232"/>
      <c r="I313" s="232"/>
      <c r="J313" s="232"/>
      <c r="K313" s="232"/>
      <c r="L313" s="232"/>
      <c r="M313" s="232"/>
      <c r="N313" s="233"/>
      <c r="O313" s="250"/>
      <c r="P313" s="202"/>
      <c r="Q313" s="202"/>
      <c r="R313" s="202"/>
      <c r="S313" s="202"/>
      <c r="T313" s="202"/>
      <c r="U313" s="202"/>
      <c r="V313" s="202"/>
      <c r="W313" s="202"/>
      <c r="X313" s="202"/>
      <c r="Y313" s="202"/>
      <c r="Z313" s="202"/>
      <c r="AA313" s="202"/>
      <c r="AB313" s="202"/>
      <c r="AC313" s="202"/>
      <c r="AD313" s="202"/>
      <c r="AE313" s="202"/>
      <c r="AF313" s="202"/>
      <c r="AG313" s="202"/>
      <c r="AH313" s="202"/>
      <c r="AI313" s="202"/>
      <c r="AJ313" s="202"/>
      <c r="AK313" s="202"/>
      <c r="AL313" s="202"/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  <c r="BD313" s="202"/>
      <c r="BE313" s="202"/>
      <c r="BF313" s="202"/>
      <c r="BG313" s="202"/>
      <c r="BH313" s="202"/>
    </row>
    <row r="314" spans="1:60" outlineLevel="1" x14ac:dyDescent="0.2">
      <c r="A314" s="245"/>
      <c r="B314" s="211"/>
      <c r="C314" s="279" t="s">
        <v>392</v>
      </c>
      <c r="D314" s="215"/>
      <c r="E314" s="222">
        <v>36</v>
      </c>
      <c r="F314" s="232"/>
      <c r="G314" s="232"/>
      <c r="H314" s="232"/>
      <c r="I314" s="232"/>
      <c r="J314" s="232"/>
      <c r="K314" s="232"/>
      <c r="L314" s="232"/>
      <c r="M314" s="232"/>
      <c r="N314" s="233"/>
      <c r="O314" s="250"/>
      <c r="P314" s="202"/>
      <c r="Q314" s="202"/>
      <c r="R314" s="202"/>
      <c r="S314" s="202"/>
      <c r="T314" s="202"/>
      <c r="U314" s="202"/>
      <c r="V314" s="202"/>
      <c r="W314" s="202"/>
      <c r="X314" s="202"/>
      <c r="Y314" s="202"/>
      <c r="Z314" s="202"/>
      <c r="AA314" s="202"/>
      <c r="AB314" s="202"/>
      <c r="AC314" s="202"/>
      <c r="AD314" s="202"/>
      <c r="AE314" s="202"/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2"/>
      <c r="BE314" s="202"/>
      <c r="BF314" s="202"/>
      <c r="BG314" s="202"/>
      <c r="BH314" s="202"/>
    </row>
    <row r="315" spans="1:60" outlineLevel="1" x14ac:dyDescent="0.2">
      <c r="A315" s="245"/>
      <c r="B315" s="211"/>
      <c r="C315" s="280"/>
      <c r="D315" s="217"/>
      <c r="E315" s="224"/>
      <c r="F315" s="238"/>
      <c r="G315" s="239"/>
      <c r="H315" s="232"/>
      <c r="I315" s="232"/>
      <c r="J315" s="232"/>
      <c r="K315" s="232"/>
      <c r="L315" s="232"/>
      <c r="M315" s="232"/>
      <c r="N315" s="233"/>
      <c r="O315" s="250"/>
      <c r="P315" s="202"/>
      <c r="Q315" s="202"/>
      <c r="R315" s="202"/>
      <c r="S315" s="202"/>
      <c r="T315" s="202"/>
      <c r="U315" s="202"/>
      <c r="V315" s="202"/>
      <c r="W315" s="202"/>
      <c r="X315" s="202"/>
      <c r="Y315" s="202"/>
      <c r="Z315" s="202"/>
      <c r="AA315" s="202"/>
      <c r="AB315" s="202"/>
      <c r="AC315" s="202"/>
      <c r="AD315" s="202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2"/>
      <c r="BE315" s="202"/>
      <c r="BF315" s="202"/>
      <c r="BG315" s="202"/>
      <c r="BH315" s="202"/>
    </row>
    <row r="316" spans="1:60" outlineLevel="1" x14ac:dyDescent="0.2">
      <c r="A316" s="245"/>
      <c r="B316" s="208" t="s">
        <v>393</v>
      </c>
      <c r="C316" s="277"/>
      <c r="D316" s="246"/>
      <c r="E316" s="247"/>
      <c r="F316" s="248"/>
      <c r="G316" s="234"/>
      <c r="H316" s="232"/>
      <c r="I316" s="232"/>
      <c r="J316" s="232"/>
      <c r="K316" s="232">
        <v>1</v>
      </c>
      <c r="L316" s="232"/>
      <c r="M316" s="232"/>
      <c r="N316" s="233"/>
      <c r="O316" s="250"/>
      <c r="P316" s="202"/>
      <c r="Q316" s="202"/>
      <c r="R316" s="202"/>
      <c r="S316" s="202"/>
      <c r="T316" s="202"/>
      <c r="U316" s="202"/>
      <c r="V316" s="202"/>
      <c r="W316" s="202"/>
      <c r="X316" s="202"/>
      <c r="Y316" s="202"/>
      <c r="Z316" s="202"/>
      <c r="AA316" s="202"/>
      <c r="AB316" s="202"/>
      <c r="AC316" s="202"/>
      <c r="AD316" s="202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2"/>
      <c r="BE316" s="202"/>
      <c r="BF316" s="202"/>
      <c r="BG316" s="202"/>
      <c r="BH316" s="202"/>
    </row>
    <row r="317" spans="1:60" outlineLevel="1" x14ac:dyDescent="0.2">
      <c r="A317" s="245"/>
      <c r="B317" s="208" t="s">
        <v>394</v>
      </c>
      <c r="C317" s="277"/>
      <c r="D317" s="246"/>
      <c r="E317" s="247"/>
      <c r="F317" s="248"/>
      <c r="G317" s="234"/>
      <c r="H317" s="232"/>
      <c r="I317" s="232"/>
      <c r="J317" s="232"/>
      <c r="K317" s="232"/>
      <c r="L317" s="232"/>
      <c r="M317" s="232"/>
      <c r="N317" s="233"/>
      <c r="O317" s="250"/>
      <c r="P317" s="202"/>
      <c r="Q317" s="202"/>
      <c r="R317" s="202"/>
      <c r="S317" s="202"/>
      <c r="T317" s="202"/>
      <c r="U317" s="202"/>
      <c r="V317" s="202"/>
      <c r="W317" s="202"/>
      <c r="X317" s="202"/>
      <c r="Y317" s="202"/>
      <c r="Z317" s="202"/>
      <c r="AA317" s="202"/>
      <c r="AB317" s="202"/>
      <c r="AC317" s="202"/>
      <c r="AD317" s="202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2"/>
      <c r="BE317" s="202"/>
      <c r="BF317" s="202"/>
      <c r="BG317" s="202"/>
      <c r="BH317" s="202"/>
    </row>
    <row r="318" spans="1:60" outlineLevel="1" x14ac:dyDescent="0.2">
      <c r="A318" s="245">
        <v>67</v>
      </c>
      <c r="B318" s="211" t="s">
        <v>395</v>
      </c>
      <c r="C318" s="278" t="s">
        <v>396</v>
      </c>
      <c r="D318" s="214" t="s">
        <v>102</v>
      </c>
      <c r="E318" s="221">
        <v>67.400000000000006</v>
      </c>
      <c r="F318" s="235"/>
      <c r="G318" s="232">
        <f>E318*F318</f>
        <v>0</v>
      </c>
      <c r="H318" s="232">
        <v>21</v>
      </c>
      <c r="I318" s="232">
        <f>G318*(1+H318/100)</f>
        <v>0</v>
      </c>
      <c r="J318" s="232">
        <v>0.14424000000000001</v>
      </c>
      <c r="K318" s="232">
        <f>E318*J318</f>
        <v>9.721776000000002</v>
      </c>
      <c r="L318" s="232">
        <v>0</v>
      </c>
      <c r="M318" s="232">
        <f>E318*L318</f>
        <v>0</v>
      </c>
      <c r="N318" s="233" t="s">
        <v>87</v>
      </c>
      <c r="O318" s="250" t="s">
        <v>79</v>
      </c>
      <c r="P318" s="202"/>
      <c r="Q318" s="202"/>
      <c r="R318" s="202"/>
      <c r="S318" s="202"/>
      <c r="T318" s="202"/>
      <c r="U318" s="202"/>
      <c r="V318" s="202"/>
      <c r="W318" s="202"/>
      <c r="X318" s="202"/>
      <c r="Y318" s="202"/>
      <c r="Z318" s="202"/>
      <c r="AA318" s="202"/>
      <c r="AB318" s="202"/>
      <c r="AC318" s="202"/>
      <c r="AD318" s="202"/>
      <c r="AE318" s="202"/>
      <c r="AF318" s="202"/>
      <c r="AG318" s="202"/>
      <c r="AH318" s="202"/>
      <c r="AI318" s="202"/>
      <c r="AJ318" s="202"/>
      <c r="AK318" s="202"/>
      <c r="AL318" s="202"/>
      <c r="AM318" s="202">
        <v>21</v>
      </c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  <c r="BD318" s="202"/>
      <c r="BE318" s="202"/>
      <c r="BF318" s="202"/>
      <c r="BG318" s="202"/>
      <c r="BH318" s="202"/>
    </row>
    <row r="319" spans="1:60" outlineLevel="1" x14ac:dyDescent="0.2">
      <c r="A319" s="245"/>
      <c r="B319" s="211"/>
      <c r="C319" s="280"/>
      <c r="D319" s="217"/>
      <c r="E319" s="224"/>
      <c r="F319" s="238"/>
      <c r="G319" s="239"/>
      <c r="H319" s="232"/>
      <c r="I319" s="232"/>
      <c r="J319" s="232"/>
      <c r="K319" s="232"/>
      <c r="L319" s="232"/>
      <c r="M319" s="232"/>
      <c r="N319" s="233"/>
      <c r="O319" s="250"/>
      <c r="P319" s="202"/>
      <c r="Q319" s="202"/>
      <c r="R319" s="202"/>
      <c r="S319" s="202"/>
      <c r="T319" s="202"/>
      <c r="U319" s="202"/>
      <c r="V319" s="202"/>
      <c r="W319" s="202"/>
      <c r="X319" s="202"/>
      <c r="Y319" s="202"/>
      <c r="Z319" s="202"/>
      <c r="AA319" s="202"/>
      <c r="AB319" s="202"/>
      <c r="AC319" s="202"/>
      <c r="AD319" s="202"/>
      <c r="AE319" s="202"/>
      <c r="AF319" s="202"/>
      <c r="AG319" s="202"/>
      <c r="AH319" s="202"/>
      <c r="AI319" s="202"/>
      <c r="AJ319" s="202"/>
      <c r="AK319" s="202"/>
      <c r="AL319" s="202"/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  <c r="BD319" s="202"/>
      <c r="BE319" s="202"/>
      <c r="BF319" s="202"/>
      <c r="BG319" s="202"/>
      <c r="BH319" s="202"/>
    </row>
    <row r="320" spans="1:60" ht="22.5" outlineLevel="1" x14ac:dyDescent="0.2">
      <c r="A320" s="245">
        <v>68</v>
      </c>
      <c r="B320" s="211" t="s">
        <v>397</v>
      </c>
      <c r="C320" s="278" t="s">
        <v>398</v>
      </c>
      <c r="D320" s="214" t="s">
        <v>230</v>
      </c>
      <c r="E320" s="221">
        <v>74.14</v>
      </c>
      <c r="F320" s="235"/>
      <c r="G320" s="232">
        <f>E320*F320</f>
        <v>0</v>
      </c>
      <c r="H320" s="232">
        <v>21</v>
      </c>
      <c r="I320" s="232">
        <f>G320*(1+H320/100)</f>
        <v>0</v>
      </c>
      <c r="J320" s="232">
        <v>8.0600000000000005E-2</v>
      </c>
      <c r="K320" s="232">
        <f>E320*J320</f>
        <v>5.9756840000000002</v>
      </c>
      <c r="L320" s="232">
        <v>0</v>
      </c>
      <c r="M320" s="232">
        <f>E320*L320</f>
        <v>0</v>
      </c>
      <c r="N320" s="233" t="s">
        <v>216</v>
      </c>
      <c r="O320" s="250" t="s">
        <v>79</v>
      </c>
      <c r="P320" s="202"/>
      <c r="Q320" s="202"/>
      <c r="R320" s="202"/>
      <c r="S320" s="202"/>
      <c r="T320" s="202"/>
      <c r="U320" s="202"/>
      <c r="V320" s="202"/>
      <c r="W320" s="202"/>
      <c r="X320" s="202"/>
      <c r="Y320" s="202"/>
      <c r="Z320" s="202"/>
      <c r="AA320" s="202"/>
      <c r="AB320" s="202"/>
      <c r="AC320" s="202"/>
      <c r="AD320" s="202"/>
      <c r="AE320" s="202"/>
      <c r="AF320" s="202"/>
      <c r="AG320" s="202"/>
      <c r="AH320" s="202"/>
      <c r="AI320" s="202"/>
      <c r="AJ320" s="202"/>
      <c r="AK320" s="202"/>
      <c r="AL320" s="202"/>
      <c r="AM320" s="202">
        <v>21</v>
      </c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  <c r="BD320" s="202"/>
      <c r="BE320" s="202"/>
      <c r="BF320" s="202"/>
      <c r="BG320" s="202"/>
      <c r="BH320" s="202"/>
    </row>
    <row r="321" spans="1:60" outlineLevel="1" x14ac:dyDescent="0.2">
      <c r="A321" s="245"/>
      <c r="B321" s="211"/>
      <c r="C321" s="279" t="s">
        <v>399</v>
      </c>
      <c r="D321" s="215"/>
      <c r="E321" s="222">
        <v>74.14</v>
      </c>
      <c r="F321" s="232"/>
      <c r="G321" s="232"/>
      <c r="H321" s="232"/>
      <c r="I321" s="232"/>
      <c r="J321" s="232"/>
      <c r="K321" s="232"/>
      <c r="L321" s="232"/>
      <c r="M321" s="232"/>
      <c r="N321" s="233"/>
      <c r="O321" s="250"/>
      <c r="P321" s="202"/>
      <c r="Q321" s="202"/>
      <c r="R321" s="202"/>
      <c r="S321" s="202"/>
      <c r="T321" s="202"/>
      <c r="U321" s="202"/>
      <c r="V321" s="202"/>
      <c r="W321" s="202"/>
      <c r="X321" s="202"/>
      <c r="Y321" s="202"/>
      <c r="Z321" s="202"/>
      <c r="AA321" s="202"/>
      <c r="AB321" s="202"/>
      <c r="AC321" s="202"/>
      <c r="AD321" s="202"/>
      <c r="AE321" s="202"/>
      <c r="AF321" s="202"/>
      <c r="AG321" s="202"/>
      <c r="AH321" s="202"/>
      <c r="AI321" s="202"/>
      <c r="AJ321" s="202"/>
      <c r="AK321" s="202"/>
      <c r="AL321" s="202"/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  <c r="BD321" s="202"/>
      <c r="BE321" s="202"/>
      <c r="BF321" s="202"/>
      <c r="BG321" s="202"/>
      <c r="BH321" s="202"/>
    </row>
    <row r="322" spans="1:60" outlineLevel="1" x14ac:dyDescent="0.2">
      <c r="A322" s="245"/>
      <c r="B322" s="211"/>
      <c r="C322" s="280"/>
      <c r="D322" s="217"/>
      <c r="E322" s="224"/>
      <c r="F322" s="238"/>
      <c r="G322" s="239"/>
      <c r="H322" s="232"/>
      <c r="I322" s="232"/>
      <c r="J322" s="232"/>
      <c r="K322" s="232"/>
      <c r="L322" s="232"/>
      <c r="M322" s="232"/>
      <c r="N322" s="233"/>
      <c r="O322" s="250"/>
      <c r="P322" s="202"/>
      <c r="Q322" s="202"/>
      <c r="R322" s="202"/>
      <c r="S322" s="202"/>
      <c r="T322" s="202"/>
      <c r="U322" s="202"/>
      <c r="V322" s="202"/>
      <c r="W322" s="202"/>
      <c r="X322" s="202"/>
      <c r="Y322" s="202"/>
      <c r="Z322" s="202"/>
      <c r="AA322" s="202"/>
      <c r="AB322" s="202"/>
      <c r="AC322" s="202"/>
      <c r="AD322" s="202"/>
      <c r="AE322" s="202"/>
      <c r="AF322" s="202"/>
      <c r="AG322" s="202"/>
      <c r="AH322" s="202"/>
      <c r="AI322" s="202"/>
      <c r="AJ322" s="202"/>
      <c r="AK322" s="202"/>
      <c r="AL322" s="202"/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  <c r="BD322" s="202"/>
      <c r="BE322" s="202"/>
      <c r="BF322" s="202"/>
      <c r="BG322" s="202"/>
      <c r="BH322" s="202"/>
    </row>
    <row r="323" spans="1:60" outlineLevel="1" x14ac:dyDescent="0.2">
      <c r="A323" s="245">
        <v>69</v>
      </c>
      <c r="B323" s="211" t="s">
        <v>400</v>
      </c>
      <c r="C323" s="278" t="s">
        <v>401</v>
      </c>
      <c r="D323" s="214" t="s">
        <v>230</v>
      </c>
      <c r="E323" s="221">
        <v>155.1</v>
      </c>
      <c r="F323" s="235"/>
      <c r="G323" s="232">
        <f>E323*F323</f>
        <v>0</v>
      </c>
      <c r="H323" s="232">
        <v>21</v>
      </c>
      <c r="I323" s="232">
        <f>G323*(1+H323/100)</f>
        <v>0</v>
      </c>
      <c r="J323" s="232">
        <v>2.1999999999999999E-2</v>
      </c>
      <c r="K323" s="232">
        <f>E323*J323</f>
        <v>3.4121999999999995</v>
      </c>
      <c r="L323" s="232">
        <v>0</v>
      </c>
      <c r="M323" s="232">
        <f>E323*L323</f>
        <v>0</v>
      </c>
      <c r="N323" s="233" t="s">
        <v>216</v>
      </c>
      <c r="O323" s="250" t="s">
        <v>79</v>
      </c>
      <c r="P323" s="202"/>
      <c r="Q323" s="202"/>
      <c r="R323" s="202"/>
      <c r="S323" s="202"/>
      <c r="T323" s="202"/>
      <c r="U323" s="202"/>
      <c r="V323" s="202"/>
      <c r="W323" s="202"/>
      <c r="X323" s="202"/>
      <c r="Y323" s="202"/>
      <c r="Z323" s="202"/>
      <c r="AA323" s="202"/>
      <c r="AB323" s="202"/>
      <c r="AC323" s="202"/>
      <c r="AD323" s="202"/>
      <c r="AE323" s="202"/>
      <c r="AF323" s="202"/>
      <c r="AG323" s="202"/>
      <c r="AH323" s="202"/>
      <c r="AI323" s="202"/>
      <c r="AJ323" s="202"/>
      <c r="AK323" s="202"/>
      <c r="AL323" s="202"/>
      <c r="AM323" s="202">
        <v>21</v>
      </c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  <c r="BD323" s="202"/>
      <c r="BE323" s="202"/>
      <c r="BF323" s="202"/>
      <c r="BG323" s="202"/>
      <c r="BH323" s="202"/>
    </row>
    <row r="324" spans="1:60" outlineLevel="1" x14ac:dyDescent="0.2">
      <c r="A324" s="245"/>
      <c r="B324" s="211"/>
      <c r="C324" s="279" t="s">
        <v>402</v>
      </c>
      <c r="D324" s="215"/>
      <c r="E324" s="222">
        <v>155.1</v>
      </c>
      <c r="F324" s="232"/>
      <c r="G324" s="232"/>
      <c r="H324" s="232"/>
      <c r="I324" s="232"/>
      <c r="J324" s="232"/>
      <c r="K324" s="232"/>
      <c r="L324" s="232"/>
      <c r="M324" s="232"/>
      <c r="N324" s="233"/>
      <c r="O324" s="250"/>
      <c r="P324" s="202"/>
      <c r="Q324" s="202"/>
      <c r="R324" s="202"/>
      <c r="S324" s="202"/>
      <c r="T324" s="202"/>
      <c r="U324" s="202"/>
      <c r="V324" s="202"/>
      <c r="W324" s="202"/>
      <c r="X324" s="202"/>
      <c r="Y324" s="202"/>
      <c r="Z324" s="202"/>
      <c r="AA324" s="202"/>
      <c r="AB324" s="202"/>
      <c r="AC324" s="202"/>
      <c r="AD324" s="202"/>
      <c r="AE324" s="202"/>
      <c r="AF324" s="202"/>
      <c r="AG324" s="202"/>
      <c r="AH324" s="202"/>
      <c r="AI324" s="202"/>
      <c r="AJ324" s="202"/>
      <c r="AK324" s="202"/>
      <c r="AL324" s="202"/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  <c r="BD324" s="202"/>
      <c r="BE324" s="202"/>
      <c r="BF324" s="202"/>
      <c r="BG324" s="202"/>
      <c r="BH324" s="202"/>
    </row>
    <row r="325" spans="1:60" outlineLevel="1" x14ac:dyDescent="0.2">
      <c r="A325" s="245"/>
      <c r="B325" s="211"/>
      <c r="C325" s="280"/>
      <c r="D325" s="217"/>
      <c r="E325" s="224"/>
      <c r="F325" s="238"/>
      <c r="G325" s="239"/>
      <c r="H325" s="232"/>
      <c r="I325" s="232"/>
      <c r="J325" s="232"/>
      <c r="K325" s="232"/>
      <c r="L325" s="232"/>
      <c r="M325" s="232"/>
      <c r="N325" s="233"/>
      <c r="O325" s="250"/>
      <c r="P325" s="202"/>
      <c r="Q325" s="202"/>
      <c r="R325" s="202"/>
      <c r="S325" s="202"/>
      <c r="T325" s="202"/>
      <c r="U325" s="202"/>
      <c r="V325" s="202"/>
      <c r="W325" s="202"/>
      <c r="X325" s="202"/>
      <c r="Y325" s="202"/>
      <c r="Z325" s="202"/>
      <c r="AA325" s="202"/>
      <c r="AB325" s="202"/>
      <c r="AC325" s="202"/>
      <c r="AD325" s="202"/>
      <c r="AE325" s="202"/>
      <c r="AF325" s="202"/>
      <c r="AG325" s="202"/>
      <c r="AH325" s="202"/>
      <c r="AI325" s="202"/>
      <c r="AJ325" s="202"/>
      <c r="AK325" s="202"/>
      <c r="AL325" s="202"/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  <c r="BD325" s="202"/>
      <c r="BE325" s="202"/>
      <c r="BF325" s="202"/>
      <c r="BG325" s="202"/>
      <c r="BH325" s="202"/>
    </row>
    <row r="326" spans="1:60" outlineLevel="1" x14ac:dyDescent="0.2">
      <c r="A326" s="245">
        <v>70</v>
      </c>
      <c r="B326" s="211" t="s">
        <v>403</v>
      </c>
      <c r="C326" s="278" t="s">
        <v>404</v>
      </c>
      <c r="D326" s="214" t="s">
        <v>230</v>
      </c>
      <c r="E326" s="221">
        <v>39.6</v>
      </c>
      <c r="F326" s="235"/>
      <c r="G326" s="232">
        <f>E326*F326</f>
        <v>0</v>
      </c>
      <c r="H326" s="232">
        <v>21</v>
      </c>
      <c r="I326" s="232">
        <f>G326*(1+H326/100)</f>
        <v>0</v>
      </c>
      <c r="J326" s="232">
        <v>3.5999999999999997E-2</v>
      </c>
      <c r="K326" s="232">
        <f>E326*J326</f>
        <v>1.4256</v>
      </c>
      <c r="L326" s="232">
        <v>0</v>
      </c>
      <c r="M326" s="232">
        <f>E326*L326</f>
        <v>0</v>
      </c>
      <c r="N326" s="233" t="s">
        <v>216</v>
      </c>
      <c r="O326" s="250" t="s">
        <v>79</v>
      </c>
      <c r="P326" s="202"/>
      <c r="Q326" s="202"/>
      <c r="R326" s="202"/>
      <c r="S326" s="202"/>
      <c r="T326" s="202"/>
      <c r="U326" s="202"/>
      <c r="V326" s="202"/>
      <c r="W326" s="202"/>
      <c r="X326" s="202"/>
      <c r="Y326" s="202"/>
      <c r="Z326" s="202"/>
      <c r="AA326" s="202"/>
      <c r="AB326" s="202"/>
      <c r="AC326" s="202"/>
      <c r="AD326" s="202"/>
      <c r="AE326" s="202"/>
      <c r="AF326" s="202"/>
      <c r="AG326" s="202"/>
      <c r="AH326" s="202"/>
      <c r="AI326" s="202"/>
      <c r="AJ326" s="202"/>
      <c r="AK326" s="202"/>
      <c r="AL326" s="202"/>
      <c r="AM326" s="202">
        <v>21</v>
      </c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  <c r="BD326" s="202"/>
      <c r="BE326" s="202"/>
      <c r="BF326" s="202"/>
      <c r="BG326" s="202"/>
      <c r="BH326" s="202"/>
    </row>
    <row r="327" spans="1:60" outlineLevel="1" x14ac:dyDescent="0.2">
      <c r="A327" s="245"/>
      <c r="B327" s="211"/>
      <c r="C327" s="279" t="s">
        <v>405</v>
      </c>
      <c r="D327" s="215"/>
      <c r="E327" s="222">
        <v>39.6</v>
      </c>
      <c r="F327" s="232"/>
      <c r="G327" s="232"/>
      <c r="H327" s="232"/>
      <c r="I327" s="232"/>
      <c r="J327" s="232"/>
      <c r="K327" s="232"/>
      <c r="L327" s="232"/>
      <c r="M327" s="232"/>
      <c r="N327" s="233"/>
      <c r="O327" s="250"/>
      <c r="P327" s="202"/>
      <c r="Q327" s="202"/>
      <c r="R327" s="202"/>
      <c r="S327" s="202"/>
      <c r="T327" s="202"/>
      <c r="U327" s="202"/>
      <c r="V327" s="202"/>
      <c r="W327" s="202"/>
      <c r="X327" s="202"/>
      <c r="Y327" s="202"/>
      <c r="Z327" s="202"/>
      <c r="AA327" s="202"/>
      <c r="AB327" s="202"/>
      <c r="AC327" s="202"/>
      <c r="AD327" s="202"/>
      <c r="AE327" s="202"/>
      <c r="AF327" s="202"/>
      <c r="AG327" s="202"/>
      <c r="AH327" s="202"/>
      <c r="AI327" s="202"/>
      <c r="AJ327" s="202"/>
      <c r="AK327" s="202"/>
      <c r="AL327" s="202"/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  <c r="BD327" s="202"/>
      <c r="BE327" s="202"/>
      <c r="BF327" s="202"/>
      <c r="BG327" s="202"/>
      <c r="BH327" s="202"/>
    </row>
    <row r="328" spans="1:60" outlineLevel="1" x14ac:dyDescent="0.2">
      <c r="A328" s="245"/>
      <c r="B328" s="211"/>
      <c r="C328" s="280"/>
      <c r="D328" s="217"/>
      <c r="E328" s="224"/>
      <c r="F328" s="238"/>
      <c r="G328" s="239"/>
      <c r="H328" s="232"/>
      <c r="I328" s="232"/>
      <c r="J328" s="232"/>
      <c r="K328" s="232"/>
      <c r="L328" s="232"/>
      <c r="M328" s="232"/>
      <c r="N328" s="233"/>
      <c r="O328" s="250"/>
      <c r="P328" s="202"/>
      <c r="Q328" s="202"/>
      <c r="R328" s="202"/>
      <c r="S328" s="202"/>
      <c r="T328" s="202"/>
      <c r="U328" s="202"/>
      <c r="V328" s="202"/>
      <c r="W328" s="202"/>
      <c r="X328" s="202"/>
      <c r="Y328" s="202"/>
      <c r="Z328" s="202"/>
      <c r="AA328" s="202"/>
      <c r="AB328" s="202"/>
      <c r="AC328" s="202"/>
      <c r="AD328" s="202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2"/>
      <c r="BE328" s="202"/>
      <c r="BF328" s="202"/>
      <c r="BG328" s="202"/>
      <c r="BH328" s="202"/>
    </row>
    <row r="329" spans="1:60" x14ac:dyDescent="0.2">
      <c r="A329" s="244" t="s">
        <v>70</v>
      </c>
      <c r="B329" s="210" t="s">
        <v>406</v>
      </c>
      <c r="C329" s="275" t="s">
        <v>407</v>
      </c>
      <c r="D329" s="212"/>
      <c r="E329" s="219"/>
      <c r="F329" s="242">
        <f>SUM(G330:G336)</f>
        <v>0</v>
      </c>
      <c r="G329" s="243"/>
      <c r="H329" s="228"/>
      <c r="I329" s="228">
        <f>SUM(I330:I336)</f>
        <v>0</v>
      </c>
      <c r="J329" s="228"/>
      <c r="K329" s="228">
        <f>SUM(K330:K336)</f>
        <v>9.1209048750000008</v>
      </c>
      <c r="L329" s="228"/>
      <c r="M329" s="228">
        <f>SUM(M330:M336)</f>
        <v>0</v>
      </c>
      <c r="N329" s="229"/>
      <c r="O329" s="249"/>
    </row>
    <row r="330" spans="1:60" outlineLevel="1" x14ac:dyDescent="0.2">
      <c r="A330" s="245">
        <v>71</v>
      </c>
      <c r="B330" s="211" t="s">
        <v>408</v>
      </c>
      <c r="C330" s="278" t="s">
        <v>409</v>
      </c>
      <c r="D330" s="214" t="s">
        <v>102</v>
      </c>
      <c r="E330" s="221">
        <v>33.700000000000003</v>
      </c>
      <c r="F330" s="235"/>
      <c r="G330" s="232">
        <f>E330*F330</f>
        <v>0</v>
      </c>
      <c r="H330" s="232">
        <v>21</v>
      </c>
      <c r="I330" s="232">
        <f>G330*(1+H330/100)</f>
        <v>0</v>
      </c>
      <c r="J330" s="232">
        <v>0.14565</v>
      </c>
      <c r="K330" s="232">
        <f>E330*J330</f>
        <v>4.9084050000000001</v>
      </c>
      <c r="L330" s="232">
        <v>0</v>
      </c>
      <c r="M330" s="232">
        <f>E330*L330</f>
        <v>0</v>
      </c>
      <c r="N330" s="233"/>
      <c r="O330" s="250" t="s">
        <v>213</v>
      </c>
      <c r="P330" s="202"/>
      <c r="Q330" s="202"/>
      <c r="R330" s="202"/>
      <c r="S330" s="202"/>
      <c r="T330" s="202"/>
      <c r="U330" s="202"/>
      <c r="V330" s="202"/>
      <c r="W330" s="202"/>
      <c r="X330" s="202"/>
      <c r="Y330" s="202"/>
      <c r="Z330" s="202"/>
      <c r="AA330" s="202"/>
      <c r="AB330" s="202"/>
      <c r="AC330" s="202"/>
      <c r="AD330" s="202"/>
      <c r="AE330" s="202"/>
      <c r="AF330" s="202"/>
      <c r="AG330" s="202"/>
      <c r="AH330" s="202"/>
      <c r="AI330" s="202"/>
      <c r="AJ330" s="202"/>
      <c r="AK330" s="202"/>
      <c r="AL330" s="202"/>
      <c r="AM330" s="202">
        <v>21</v>
      </c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2"/>
      <c r="BE330" s="202"/>
      <c r="BF330" s="202"/>
      <c r="BG330" s="202"/>
      <c r="BH330" s="202"/>
    </row>
    <row r="331" spans="1:60" outlineLevel="1" x14ac:dyDescent="0.2">
      <c r="A331" s="245"/>
      <c r="B331" s="211"/>
      <c r="C331" s="281" t="s">
        <v>410</v>
      </c>
      <c r="D331" s="218"/>
      <c r="E331" s="225"/>
      <c r="F331" s="240"/>
      <c r="G331" s="241"/>
      <c r="H331" s="232"/>
      <c r="I331" s="232"/>
      <c r="J331" s="232"/>
      <c r="K331" s="232"/>
      <c r="L331" s="232"/>
      <c r="M331" s="232"/>
      <c r="N331" s="233"/>
      <c r="O331" s="250"/>
      <c r="P331" s="202"/>
      <c r="Q331" s="202"/>
      <c r="R331" s="202"/>
      <c r="S331" s="202"/>
      <c r="T331" s="202"/>
      <c r="U331" s="202"/>
      <c r="V331" s="202"/>
      <c r="W331" s="202"/>
      <c r="X331" s="202"/>
      <c r="Y331" s="202"/>
      <c r="Z331" s="202"/>
      <c r="AA331" s="202"/>
      <c r="AB331" s="202"/>
      <c r="AC331" s="202"/>
      <c r="AD331" s="202"/>
      <c r="AE331" s="202"/>
      <c r="AF331" s="202"/>
      <c r="AG331" s="202"/>
      <c r="AH331" s="202"/>
      <c r="AI331" s="202"/>
      <c r="AJ331" s="202"/>
      <c r="AK331" s="202"/>
      <c r="AL331" s="202"/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3" t="str">
        <f>C331</f>
        <v>Včetně  dodání hmot pro lože a vyplnění spár.</v>
      </c>
      <c r="BB331" s="202"/>
      <c r="BC331" s="202"/>
      <c r="BD331" s="202"/>
      <c r="BE331" s="202"/>
      <c r="BF331" s="202"/>
      <c r="BG331" s="202"/>
      <c r="BH331" s="202"/>
    </row>
    <row r="332" spans="1:60" outlineLevel="1" x14ac:dyDescent="0.2">
      <c r="A332" s="245"/>
      <c r="B332" s="211"/>
      <c r="C332" s="279" t="s">
        <v>411</v>
      </c>
      <c r="D332" s="215"/>
      <c r="E332" s="222">
        <v>33.700000000000003</v>
      </c>
      <c r="F332" s="232"/>
      <c r="G332" s="232"/>
      <c r="H332" s="232"/>
      <c r="I332" s="232"/>
      <c r="J332" s="232"/>
      <c r="K332" s="232"/>
      <c r="L332" s="232"/>
      <c r="M332" s="232"/>
      <c r="N332" s="233"/>
      <c r="O332" s="250"/>
      <c r="P332" s="202"/>
      <c r="Q332" s="202"/>
      <c r="R332" s="202"/>
      <c r="S332" s="202"/>
      <c r="T332" s="202"/>
      <c r="U332" s="202"/>
      <c r="V332" s="202"/>
      <c r="W332" s="202"/>
      <c r="X332" s="202"/>
      <c r="Y332" s="202"/>
      <c r="Z332" s="202"/>
      <c r="AA332" s="202"/>
      <c r="AB332" s="202"/>
      <c r="AC332" s="202"/>
      <c r="AD332" s="202"/>
      <c r="AE332" s="202"/>
      <c r="AF332" s="202"/>
      <c r="AG332" s="202"/>
      <c r="AH332" s="202"/>
      <c r="AI332" s="202"/>
      <c r="AJ332" s="202"/>
      <c r="AK332" s="202"/>
      <c r="AL332" s="202"/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  <c r="BD332" s="202"/>
      <c r="BE332" s="202"/>
      <c r="BF332" s="202"/>
      <c r="BG332" s="202"/>
      <c r="BH332" s="202"/>
    </row>
    <row r="333" spans="1:60" outlineLevel="1" x14ac:dyDescent="0.2">
      <c r="A333" s="245"/>
      <c r="B333" s="211"/>
      <c r="C333" s="280"/>
      <c r="D333" s="217"/>
      <c r="E333" s="224"/>
      <c r="F333" s="238"/>
      <c r="G333" s="239"/>
      <c r="H333" s="232"/>
      <c r="I333" s="232"/>
      <c r="J333" s="232"/>
      <c r="K333" s="232"/>
      <c r="L333" s="232"/>
      <c r="M333" s="232"/>
      <c r="N333" s="233"/>
      <c r="O333" s="250"/>
      <c r="P333" s="202"/>
      <c r="Q333" s="202"/>
      <c r="R333" s="202"/>
      <c r="S333" s="202"/>
      <c r="T333" s="202"/>
      <c r="U333" s="202"/>
      <c r="V333" s="202"/>
      <c r="W333" s="202"/>
      <c r="X333" s="202"/>
      <c r="Y333" s="202"/>
      <c r="Z333" s="202"/>
      <c r="AA333" s="202"/>
      <c r="AB333" s="202"/>
      <c r="AC333" s="202"/>
      <c r="AD333" s="202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2"/>
      <c r="BE333" s="202"/>
      <c r="BF333" s="202"/>
      <c r="BG333" s="202"/>
      <c r="BH333" s="202"/>
    </row>
    <row r="334" spans="1:60" outlineLevel="1" x14ac:dyDescent="0.2">
      <c r="A334" s="245">
        <v>72</v>
      </c>
      <c r="B334" s="211" t="s">
        <v>412</v>
      </c>
      <c r="C334" s="278" t="s">
        <v>413</v>
      </c>
      <c r="D334" s="214" t="s">
        <v>230</v>
      </c>
      <c r="E334" s="221">
        <v>112.33333</v>
      </c>
      <c r="F334" s="235"/>
      <c r="G334" s="232">
        <f>E334*F334</f>
        <v>0</v>
      </c>
      <c r="H334" s="232">
        <v>21</v>
      </c>
      <c r="I334" s="232">
        <f>G334*(1+H334/100)</f>
        <v>0</v>
      </c>
      <c r="J334" s="232">
        <v>3.7499999999999999E-2</v>
      </c>
      <c r="K334" s="232">
        <f>E334*J334</f>
        <v>4.2124998749999998</v>
      </c>
      <c r="L334" s="232">
        <v>0</v>
      </c>
      <c r="M334" s="232">
        <f>E334*L334</f>
        <v>0</v>
      </c>
      <c r="N334" s="233"/>
      <c r="O334" s="250" t="s">
        <v>213</v>
      </c>
      <c r="P334" s="202"/>
      <c r="Q334" s="202"/>
      <c r="R334" s="202"/>
      <c r="S334" s="202"/>
      <c r="T334" s="202"/>
      <c r="U334" s="202"/>
      <c r="V334" s="202"/>
      <c r="W334" s="202"/>
      <c r="X334" s="202"/>
      <c r="Y334" s="202"/>
      <c r="Z334" s="202"/>
      <c r="AA334" s="202"/>
      <c r="AB334" s="202"/>
      <c r="AC334" s="202"/>
      <c r="AD334" s="202"/>
      <c r="AE334" s="202"/>
      <c r="AF334" s="202"/>
      <c r="AG334" s="202"/>
      <c r="AH334" s="202"/>
      <c r="AI334" s="202"/>
      <c r="AJ334" s="202"/>
      <c r="AK334" s="202"/>
      <c r="AL334" s="202"/>
      <c r="AM334" s="202">
        <v>21</v>
      </c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  <c r="BD334" s="202"/>
      <c r="BE334" s="202"/>
      <c r="BF334" s="202"/>
      <c r="BG334" s="202"/>
      <c r="BH334" s="202"/>
    </row>
    <row r="335" spans="1:60" outlineLevel="1" x14ac:dyDescent="0.2">
      <c r="A335" s="245"/>
      <c r="B335" s="211"/>
      <c r="C335" s="279" t="s">
        <v>414</v>
      </c>
      <c r="D335" s="215"/>
      <c r="E335" s="222">
        <v>112.33329999999999</v>
      </c>
      <c r="F335" s="232"/>
      <c r="G335" s="232"/>
      <c r="H335" s="232"/>
      <c r="I335" s="232"/>
      <c r="J335" s="232"/>
      <c r="K335" s="232"/>
      <c r="L335" s="232"/>
      <c r="M335" s="232"/>
      <c r="N335" s="233"/>
      <c r="O335" s="250"/>
      <c r="P335" s="202"/>
      <c r="Q335" s="202"/>
      <c r="R335" s="202"/>
      <c r="S335" s="202"/>
      <c r="T335" s="202"/>
      <c r="U335" s="202"/>
      <c r="V335" s="202"/>
      <c r="W335" s="202"/>
      <c r="X335" s="202"/>
      <c r="Y335" s="202"/>
      <c r="Z335" s="202"/>
      <c r="AA335" s="202"/>
      <c r="AB335" s="202"/>
      <c r="AC335" s="202"/>
      <c r="AD335" s="202"/>
      <c r="AE335" s="202"/>
      <c r="AF335" s="202"/>
      <c r="AG335" s="202"/>
      <c r="AH335" s="202"/>
      <c r="AI335" s="202"/>
      <c r="AJ335" s="202"/>
      <c r="AK335" s="202"/>
      <c r="AL335" s="202"/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  <c r="BD335" s="202"/>
      <c r="BE335" s="202"/>
      <c r="BF335" s="202"/>
      <c r="BG335" s="202"/>
      <c r="BH335" s="202"/>
    </row>
    <row r="336" spans="1:60" outlineLevel="1" x14ac:dyDescent="0.2">
      <c r="A336" s="245"/>
      <c r="B336" s="211"/>
      <c r="C336" s="280"/>
      <c r="D336" s="217"/>
      <c r="E336" s="224"/>
      <c r="F336" s="238"/>
      <c r="G336" s="239"/>
      <c r="H336" s="232"/>
      <c r="I336" s="232"/>
      <c r="J336" s="232"/>
      <c r="K336" s="232"/>
      <c r="L336" s="232"/>
      <c r="M336" s="232"/>
      <c r="N336" s="233"/>
      <c r="O336" s="250"/>
      <c r="P336" s="202"/>
      <c r="Q336" s="202"/>
      <c r="R336" s="202"/>
      <c r="S336" s="202"/>
      <c r="T336" s="202"/>
      <c r="U336" s="202"/>
      <c r="V336" s="202"/>
      <c r="W336" s="202"/>
      <c r="X336" s="202"/>
      <c r="Y336" s="202"/>
      <c r="Z336" s="202"/>
      <c r="AA336" s="202"/>
      <c r="AB336" s="202"/>
      <c r="AC336" s="202"/>
      <c r="AD336" s="202"/>
      <c r="AE336" s="202"/>
      <c r="AF336" s="202"/>
      <c r="AG336" s="202"/>
      <c r="AH336" s="202"/>
      <c r="AI336" s="202"/>
      <c r="AJ336" s="202"/>
      <c r="AK336" s="202"/>
      <c r="AL336" s="202"/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  <c r="BD336" s="202"/>
      <c r="BE336" s="202"/>
      <c r="BF336" s="202"/>
      <c r="BG336" s="202"/>
      <c r="BH336" s="202"/>
    </row>
    <row r="337" spans="1:60" x14ac:dyDescent="0.2">
      <c r="A337" s="244" t="s">
        <v>70</v>
      </c>
      <c r="B337" s="210" t="s">
        <v>415</v>
      </c>
      <c r="C337" s="275" t="s">
        <v>416</v>
      </c>
      <c r="D337" s="212"/>
      <c r="E337" s="219"/>
      <c r="F337" s="242">
        <f>SUM(G338:G371)</f>
        <v>0</v>
      </c>
      <c r="G337" s="243"/>
      <c r="H337" s="228"/>
      <c r="I337" s="228">
        <f>SUM(I338:I371)</f>
        <v>0</v>
      </c>
      <c r="J337" s="228"/>
      <c r="K337" s="228">
        <f>SUM(K338:K371)</f>
        <v>8.0464465999999994</v>
      </c>
      <c r="L337" s="228"/>
      <c r="M337" s="228">
        <f>SUM(M338:M371)</f>
        <v>121.66250780000001</v>
      </c>
      <c r="N337" s="229"/>
      <c r="O337" s="249"/>
    </row>
    <row r="338" spans="1:60" outlineLevel="1" x14ac:dyDescent="0.2">
      <c r="A338" s="245"/>
      <c r="B338" s="207" t="s">
        <v>417</v>
      </c>
      <c r="C338" s="276"/>
      <c r="D338" s="213"/>
      <c r="E338" s="220"/>
      <c r="F338" s="230"/>
      <c r="G338" s="231"/>
      <c r="H338" s="232"/>
      <c r="I338" s="232"/>
      <c r="J338" s="232"/>
      <c r="K338" s="232">
        <v>1</v>
      </c>
      <c r="L338" s="232"/>
      <c r="M338" s="232"/>
      <c r="N338" s="233"/>
      <c r="O338" s="250"/>
      <c r="P338" s="202"/>
      <c r="Q338" s="202"/>
      <c r="R338" s="202"/>
      <c r="S338" s="202"/>
      <c r="T338" s="202"/>
      <c r="U338" s="202"/>
      <c r="V338" s="202"/>
      <c r="W338" s="202"/>
      <c r="X338" s="202"/>
      <c r="Y338" s="202"/>
      <c r="Z338" s="202"/>
      <c r="AA338" s="202"/>
      <c r="AB338" s="202"/>
      <c r="AC338" s="202"/>
      <c r="AD338" s="202"/>
      <c r="AE338" s="202"/>
      <c r="AF338" s="202"/>
      <c r="AG338" s="202"/>
      <c r="AH338" s="202"/>
      <c r="AI338" s="202"/>
      <c r="AJ338" s="202"/>
      <c r="AK338" s="202"/>
      <c r="AL338" s="202"/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  <c r="BD338" s="202"/>
      <c r="BE338" s="202"/>
      <c r="BF338" s="202"/>
      <c r="BG338" s="202"/>
      <c r="BH338" s="202"/>
    </row>
    <row r="339" spans="1:60" outlineLevel="1" x14ac:dyDescent="0.2">
      <c r="A339" s="245"/>
      <c r="B339" s="208" t="s">
        <v>418</v>
      </c>
      <c r="C339" s="277"/>
      <c r="D339" s="246"/>
      <c r="E339" s="247"/>
      <c r="F339" s="248"/>
      <c r="G339" s="234"/>
      <c r="H339" s="232"/>
      <c r="I339" s="232"/>
      <c r="J339" s="232"/>
      <c r="K339" s="232"/>
      <c r="L339" s="232"/>
      <c r="M339" s="232"/>
      <c r="N339" s="233"/>
      <c r="O339" s="250"/>
      <c r="P339" s="202"/>
      <c r="Q339" s="202"/>
      <c r="R339" s="202"/>
      <c r="S339" s="202"/>
      <c r="T339" s="202"/>
      <c r="U339" s="202"/>
      <c r="V339" s="202"/>
      <c r="W339" s="202"/>
      <c r="X339" s="202"/>
      <c r="Y339" s="202"/>
      <c r="Z339" s="202"/>
      <c r="AA339" s="202"/>
      <c r="AB339" s="202"/>
      <c r="AC339" s="202"/>
      <c r="AD339" s="202"/>
      <c r="AE339" s="202"/>
      <c r="AF339" s="202"/>
      <c r="AG339" s="202"/>
      <c r="AH339" s="202"/>
      <c r="AI339" s="202"/>
      <c r="AJ339" s="202"/>
      <c r="AK339" s="202"/>
      <c r="AL339" s="202"/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  <c r="BD339" s="202"/>
      <c r="BE339" s="202"/>
      <c r="BF339" s="202"/>
      <c r="BG339" s="202"/>
      <c r="BH339" s="202"/>
    </row>
    <row r="340" spans="1:60" outlineLevel="1" x14ac:dyDescent="0.2">
      <c r="A340" s="245">
        <v>73</v>
      </c>
      <c r="B340" s="211" t="s">
        <v>419</v>
      </c>
      <c r="C340" s="278" t="s">
        <v>420</v>
      </c>
      <c r="D340" s="214" t="s">
        <v>109</v>
      </c>
      <c r="E340" s="221">
        <v>4.68</v>
      </c>
      <c r="F340" s="235"/>
      <c r="G340" s="232">
        <f>E340*F340</f>
        <v>0</v>
      </c>
      <c r="H340" s="232">
        <v>21</v>
      </c>
      <c r="I340" s="232">
        <f>G340*(1+H340/100)</f>
        <v>0</v>
      </c>
      <c r="J340" s="232">
        <v>0</v>
      </c>
      <c r="K340" s="232">
        <f>E340*J340</f>
        <v>0</v>
      </c>
      <c r="L340" s="232">
        <v>2.4</v>
      </c>
      <c r="M340" s="232">
        <f>E340*L340</f>
        <v>11.231999999999999</v>
      </c>
      <c r="N340" s="233" t="s">
        <v>421</v>
      </c>
      <c r="O340" s="250" t="s">
        <v>79</v>
      </c>
      <c r="P340" s="202"/>
      <c r="Q340" s="202"/>
      <c r="R340" s="202"/>
      <c r="S340" s="202"/>
      <c r="T340" s="202"/>
      <c r="U340" s="202"/>
      <c r="V340" s="202"/>
      <c r="W340" s="202"/>
      <c r="X340" s="202"/>
      <c r="Y340" s="202"/>
      <c r="Z340" s="202"/>
      <c r="AA340" s="202"/>
      <c r="AB340" s="202"/>
      <c r="AC340" s="202"/>
      <c r="AD340" s="202"/>
      <c r="AE340" s="202"/>
      <c r="AF340" s="202"/>
      <c r="AG340" s="202"/>
      <c r="AH340" s="202"/>
      <c r="AI340" s="202"/>
      <c r="AJ340" s="202"/>
      <c r="AK340" s="202"/>
      <c r="AL340" s="202"/>
      <c r="AM340" s="202">
        <v>21</v>
      </c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  <c r="BD340" s="202"/>
      <c r="BE340" s="202"/>
      <c r="BF340" s="202"/>
      <c r="BG340" s="202"/>
      <c r="BH340" s="202"/>
    </row>
    <row r="341" spans="1:60" outlineLevel="1" x14ac:dyDescent="0.2">
      <c r="A341" s="245"/>
      <c r="B341" s="211"/>
      <c r="C341" s="279" t="s">
        <v>422</v>
      </c>
      <c r="D341" s="215"/>
      <c r="E341" s="222">
        <v>4.2750000000000004</v>
      </c>
      <c r="F341" s="232"/>
      <c r="G341" s="232"/>
      <c r="H341" s="232"/>
      <c r="I341" s="232"/>
      <c r="J341" s="232"/>
      <c r="K341" s="232"/>
      <c r="L341" s="232"/>
      <c r="M341" s="232"/>
      <c r="N341" s="233"/>
      <c r="O341" s="250"/>
      <c r="P341" s="202"/>
      <c r="Q341" s="202"/>
      <c r="R341" s="202"/>
      <c r="S341" s="202"/>
      <c r="T341" s="202"/>
      <c r="U341" s="202"/>
      <c r="V341" s="202"/>
      <c r="W341" s="202"/>
      <c r="X341" s="202"/>
      <c r="Y341" s="202"/>
      <c r="Z341" s="202"/>
      <c r="AA341" s="202"/>
      <c r="AB341" s="202"/>
      <c r="AC341" s="202"/>
      <c r="AD341" s="202"/>
      <c r="AE341" s="202"/>
      <c r="AF341" s="202"/>
      <c r="AG341" s="202"/>
      <c r="AH341" s="202"/>
      <c r="AI341" s="202"/>
      <c r="AJ341" s="202"/>
      <c r="AK341" s="202"/>
      <c r="AL341" s="202"/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  <c r="BD341" s="202"/>
      <c r="BE341" s="202"/>
      <c r="BF341" s="202"/>
      <c r="BG341" s="202"/>
      <c r="BH341" s="202"/>
    </row>
    <row r="342" spans="1:60" outlineLevel="1" x14ac:dyDescent="0.2">
      <c r="A342" s="245"/>
      <c r="B342" s="211"/>
      <c r="C342" s="279" t="s">
        <v>423</v>
      </c>
      <c r="D342" s="215"/>
      <c r="E342" s="222">
        <v>0.40500000000000003</v>
      </c>
      <c r="F342" s="232"/>
      <c r="G342" s="232"/>
      <c r="H342" s="232"/>
      <c r="I342" s="232"/>
      <c r="J342" s="232"/>
      <c r="K342" s="232"/>
      <c r="L342" s="232"/>
      <c r="M342" s="232"/>
      <c r="N342" s="233"/>
      <c r="O342" s="250"/>
      <c r="P342" s="202"/>
      <c r="Q342" s="202"/>
      <c r="R342" s="202"/>
      <c r="S342" s="202"/>
      <c r="T342" s="202"/>
      <c r="U342" s="202"/>
      <c r="V342" s="202"/>
      <c r="W342" s="202"/>
      <c r="X342" s="202"/>
      <c r="Y342" s="202"/>
      <c r="Z342" s="202"/>
      <c r="AA342" s="202"/>
      <c r="AB342" s="202"/>
      <c r="AC342" s="202"/>
      <c r="AD342" s="202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  <c r="BD342" s="202"/>
      <c r="BE342" s="202"/>
      <c r="BF342" s="202"/>
      <c r="BG342" s="202"/>
      <c r="BH342" s="202"/>
    </row>
    <row r="343" spans="1:60" outlineLevel="1" x14ac:dyDescent="0.2">
      <c r="A343" s="245"/>
      <c r="B343" s="211"/>
      <c r="C343" s="280"/>
      <c r="D343" s="217"/>
      <c r="E343" s="224"/>
      <c r="F343" s="238"/>
      <c r="G343" s="239"/>
      <c r="H343" s="232"/>
      <c r="I343" s="232"/>
      <c r="J343" s="232"/>
      <c r="K343" s="232"/>
      <c r="L343" s="232"/>
      <c r="M343" s="232"/>
      <c r="N343" s="233"/>
      <c r="O343" s="250"/>
      <c r="P343" s="202"/>
      <c r="Q343" s="202"/>
      <c r="R343" s="202"/>
      <c r="S343" s="202"/>
      <c r="T343" s="202"/>
      <c r="U343" s="202"/>
      <c r="V343" s="202"/>
      <c r="W343" s="202"/>
      <c r="X343" s="202"/>
      <c r="Y343" s="202"/>
      <c r="Z343" s="202"/>
      <c r="AA343" s="202"/>
      <c r="AB343" s="202"/>
      <c r="AC343" s="202"/>
      <c r="AD343" s="202"/>
      <c r="AE343" s="202"/>
      <c r="AF343" s="202"/>
      <c r="AG343" s="202"/>
      <c r="AH343" s="202"/>
      <c r="AI343" s="202"/>
      <c r="AJ343" s="202"/>
      <c r="AK343" s="202"/>
      <c r="AL343" s="202"/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  <c r="BD343" s="202"/>
      <c r="BE343" s="202"/>
      <c r="BF343" s="202"/>
      <c r="BG343" s="202"/>
      <c r="BH343" s="202"/>
    </row>
    <row r="344" spans="1:60" outlineLevel="1" x14ac:dyDescent="0.2">
      <c r="A344" s="245"/>
      <c r="B344" s="208" t="s">
        <v>424</v>
      </c>
      <c r="C344" s="277"/>
      <c r="D344" s="246"/>
      <c r="E344" s="247"/>
      <c r="F344" s="248"/>
      <c r="G344" s="234"/>
      <c r="H344" s="232"/>
      <c r="I344" s="232"/>
      <c r="J344" s="232"/>
      <c r="K344" s="232">
        <v>1</v>
      </c>
      <c r="L344" s="232"/>
      <c r="M344" s="232"/>
      <c r="N344" s="233"/>
      <c r="O344" s="250"/>
      <c r="P344" s="202"/>
      <c r="Q344" s="202"/>
      <c r="R344" s="202"/>
      <c r="S344" s="202"/>
      <c r="T344" s="202"/>
      <c r="U344" s="202"/>
      <c r="V344" s="202"/>
      <c r="W344" s="202"/>
      <c r="X344" s="202"/>
      <c r="Y344" s="202"/>
      <c r="Z344" s="202"/>
      <c r="AA344" s="202"/>
      <c r="AB344" s="202"/>
      <c r="AC344" s="202"/>
      <c r="AD344" s="202"/>
      <c r="AE344" s="202"/>
      <c r="AF344" s="202"/>
      <c r="AG344" s="202"/>
      <c r="AH344" s="202"/>
      <c r="AI344" s="202"/>
      <c r="AJ344" s="202"/>
      <c r="AK344" s="202"/>
      <c r="AL344" s="202"/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  <c r="BD344" s="202"/>
      <c r="BE344" s="202"/>
      <c r="BF344" s="202"/>
      <c r="BG344" s="202"/>
      <c r="BH344" s="202"/>
    </row>
    <row r="345" spans="1:60" ht="22.5" outlineLevel="1" x14ac:dyDescent="0.2">
      <c r="A345" s="245"/>
      <c r="B345" s="208" t="s">
        <v>425</v>
      </c>
      <c r="C345" s="277"/>
      <c r="D345" s="246"/>
      <c r="E345" s="247"/>
      <c r="F345" s="248"/>
      <c r="G345" s="234"/>
      <c r="H345" s="232"/>
      <c r="I345" s="232"/>
      <c r="J345" s="232"/>
      <c r="K345" s="232"/>
      <c r="L345" s="232"/>
      <c r="M345" s="232"/>
      <c r="N345" s="233"/>
      <c r="O345" s="250"/>
      <c r="P345" s="202"/>
      <c r="Q345" s="202"/>
      <c r="R345" s="202"/>
      <c r="S345" s="202"/>
      <c r="T345" s="202"/>
      <c r="U345" s="202"/>
      <c r="V345" s="202"/>
      <c r="W345" s="202"/>
      <c r="X345" s="202"/>
      <c r="Y345" s="202"/>
      <c r="Z345" s="202"/>
      <c r="AA345" s="202"/>
      <c r="AB345" s="202"/>
      <c r="AC345" s="202"/>
      <c r="AD345" s="202"/>
      <c r="AE345" s="202"/>
      <c r="AF345" s="202"/>
      <c r="AG345" s="202"/>
      <c r="AH345" s="202"/>
      <c r="AI345" s="202"/>
      <c r="AJ345" s="202"/>
      <c r="AK345" s="202"/>
      <c r="AL345" s="202"/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3" t="str">
        <f>B345</f>
        <v>nebo vybourání otvorů průřezové plochy přes 4 m2 ve zdivu nadzákladovém, včetně pomocného lešení o výšce podlahy do 1900 mm a pro zatížení do 1,5 kPa  (150 kg/m2)</v>
      </c>
      <c r="BA345" s="202"/>
      <c r="BB345" s="202"/>
      <c r="BC345" s="202"/>
      <c r="BD345" s="202"/>
      <c r="BE345" s="202"/>
      <c r="BF345" s="202"/>
      <c r="BG345" s="202"/>
      <c r="BH345" s="202"/>
    </row>
    <row r="346" spans="1:60" outlineLevel="1" x14ac:dyDescent="0.2">
      <c r="A346" s="245">
        <v>74</v>
      </c>
      <c r="B346" s="211" t="s">
        <v>426</v>
      </c>
      <c r="C346" s="278" t="s">
        <v>427</v>
      </c>
      <c r="D346" s="214" t="s">
        <v>109</v>
      </c>
      <c r="E346" s="221">
        <v>21.45</v>
      </c>
      <c r="F346" s="235"/>
      <c r="G346" s="232">
        <f>E346*F346</f>
        <v>0</v>
      </c>
      <c r="H346" s="232">
        <v>21</v>
      </c>
      <c r="I346" s="232">
        <f>G346*(1+H346/100)</f>
        <v>0</v>
      </c>
      <c r="J346" s="232">
        <v>1.2800000000000001E-3</v>
      </c>
      <c r="K346" s="232">
        <f>E346*J346</f>
        <v>2.7456000000000001E-2</v>
      </c>
      <c r="L346" s="232">
        <v>1.95</v>
      </c>
      <c r="M346" s="232">
        <f>E346*L346</f>
        <v>41.827500000000001</v>
      </c>
      <c r="N346" s="233" t="s">
        <v>421</v>
      </c>
      <c r="O346" s="250" t="s">
        <v>79</v>
      </c>
      <c r="P346" s="202"/>
      <c r="Q346" s="202"/>
      <c r="R346" s="202"/>
      <c r="S346" s="202"/>
      <c r="T346" s="202"/>
      <c r="U346" s="202"/>
      <c r="V346" s="202"/>
      <c r="W346" s="202"/>
      <c r="X346" s="202"/>
      <c r="Y346" s="202"/>
      <c r="Z346" s="202"/>
      <c r="AA346" s="202"/>
      <c r="AB346" s="202"/>
      <c r="AC346" s="202"/>
      <c r="AD346" s="202"/>
      <c r="AE346" s="202"/>
      <c r="AF346" s="202"/>
      <c r="AG346" s="202"/>
      <c r="AH346" s="202"/>
      <c r="AI346" s="202"/>
      <c r="AJ346" s="202"/>
      <c r="AK346" s="202"/>
      <c r="AL346" s="202"/>
      <c r="AM346" s="202">
        <v>21</v>
      </c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  <c r="BC346" s="202"/>
      <c r="BD346" s="202"/>
      <c r="BE346" s="202"/>
      <c r="BF346" s="202"/>
      <c r="BG346" s="202"/>
      <c r="BH346" s="202"/>
    </row>
    <row r="347" spans="1:60" outlineLevel="1" x14ac:dyDescent="0.2">
      <c r="A347" s="245"/>
      <c r="B347" s="211"/>
      <c r="C347" s="279" t="s">
        <v>428</v>
      </c>
      <c r="D347" s="215"/>
      <c r="E347" s="222">
        <v>21.45</v>
      </c>
      <c r="F347" s="232"/>
      <c r="G347" s="232"/>
      <c r="H347" s="232"/>
      <c r="I347" s="232"/>
      <c r="J347" s="232"/>
      <c r="K347" s="232"/>
      <c r="L347" s="232"/>
      <c r="M347" s="232"/>
      <c r="N347" s="233"/>
      <c r="O347" s="250"/>
      <c r="P347" s="202"/>
      <c r="Q347" s="202"/>
      <c r="R347" s="202"/>
      <c r="S347" s="202"/>
      <c r="T347" s="202"/>
      <c r="U347" s="202"/>
      <c r="V347" s="202"/>
      <c r="W347" s="202"/>
      <c r="X347" s="202"/>
      <c r="Y347" s="202"/>
      <c r="Z347" s="202"/>
      <c r="AA347" s="202"/>
      <c r="AB347" s="202"/>
      <c r="AC347" s="202"/>
      <c r="AD347" s="202"/>
      <c r="AE347" s="202"/>
      <c r="AF347" s="202"/>
      <c r="AG347" s="202"/>
      <c r="AH347" s="202"/>
      <c r="AI347" s="202"/>
      <c r="AJ347" s="202"/>
      <c r="AK347" s="202"/>
      <c r="AL347" s="202"/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  <c r="BD347" s="202"/>
      <c r="BE347" s="202"/>
      <c r="BF347" s="202"/>
      <c r="BG347" s="202"/>
      <c r="BH347" s="202"/>
    </row>
    <row r="348" spans="1:60" outlineLevel="1" x14ac:dyDescent="0.2">
      <c r="A348" s="245"/>
      <c r="B348" s="211"/>
      <c r="C348" s="280"/>
      <c r="D348" s="217"/>
      <c r="E348" s="224"/>
      <c r="F348" s="238"/>
      <c r="G348" s="239"/>
      <c r="H348" s="232"/>
      <c r="I348" s="232"/>
      <c r="J348" s="232"/>
      <c r="K348" s="232"/>
      <c r="L348" s="232"/>
      <c r="M348" s="232"/>
      <c r="N348" s="233"/>
      <c r="O348" s="250"/>
      <c r="P348" s="202"/>
      <c r="Q348" s="202"/>
      <c r="R348" s="202"/>
      <c r="S348" s="202"/>
      <c r="T348" s="202"/>
      <c r="U348" s="202"/>
      <c r="V348" s="202"/>
      <c r="W348" s="202"/>
      <c r="X348" s="202"/>
      <c r="Y348" s="202"/>
      <c r="Z348" s="202"/>
      <c r="AA348" s="202"/>
      <c r="AB348" s="202"/>
      <c r="AC348" s="202"/>
      <c r="AD348" s="202"/>
      <c r="AE348" s="202"/>
      <c r="AF348" s="202"/>
      <c r="AG348" s="202"/>
      <c r="AH348" s="202"/>
      <c r="AI348" s="202"/>
      <c r="AJ348" s="202"/>
      <c r="AK348" s="202"/>
      <c r="AL348" s="202"/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  <c r="BD348" s="202"/>
      <c r="BE348" s="202"/>
      <c r="BF348" s="202"/>
      <c r="BG348" s="202"/>
      <c r="BH348" s="202"/>
    </row>
    <row r="349" spans="1:60" outlineLevel="1" x14ac:dyDescent="0.2">
      <c r="A349" s="245"/>
      <c r="B349" s="208" t="s">
        <v>429</v>
      </c>
      <c r="C349" s="277"/>
      <c r="D349" s="246"/>
      <c r="E349" s="247"/>
      <c r="F349" s="248"/>
      <c r="G349" s="234"/>
      <c r="H349" s="232"/>
      <c r="I349" s="232"/>
      <c r="J349" s="232"/>
      <c r="K349" s="232">
        <v>1</v>
      </c>
      <c r="L349" s="232"/>
      <c r="M349" s="232"/>
      <c r="N349" s="233"/>
      <c r="O349" s="250"/>
      <c r="P349" s="202"/>
      <c r="Q349" s="202"/>
      <c r="R349" s="202"/>
      <c r="S349" s="202"/>
      <c r="T349" s="202"/>
      <c r="U349" s="202"/>
      <c r="V349" s="202"/>
      <c r="W349" s="202"/>
      <c r="X349" s="202"/>
      <c r="Y349" s="202"/>
      <c r="Z349" s="202"/>
      <c r="AA349" s="202"/>
      <c r="AB349" s="202"/>
      <c r="AC349" s="202"/>
      <c r="AD349" s="202"/>
      <c r="AE349" s="202"/>
      <c r="AF349" s="202"/>
      <c r="AG349" s="202"/>
      <c r="AH349" s="202"/>
      <c r="AI349" s="202"/>
      <c r="AJ349" s="202"/>
      <c r="AK349" s="202"/>
      <c r="AL349" s="202"/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  <c r="BC349" s="202"/>
      <c r="BD349" s="202"/>
      <c r="BE349" s="202"/>
      <c r="BF349" s="202"/>
      <c r="BG349" s="202"/>
      <c r="BH349" s="202"/>
    </row>
    <row r="350" spans="1:60" outlineLevel="1" x14ac:dyDescent="0.2">
      <c r="A350" s="245">
        <v>75</v>
      </c>
      <c r="B350" s="211" t="s">
        <v>430</v>
      </c>
      <c r="C350" s="278" t="s">
        <v>431</v>
      </c>
      <c r="D350" s="214" t="s">
        <v>109</v>
      </c>
      <c r="E350" s="221">
        <v>1.56</v>
      </c>
      <c r="F350" s="235"/>
      <c r="G350" s="232">
        <f>E350*F350</f>
        <v>0</v>
      </c>
      <c r="H350" s="232">
        <v>21</v>
      </c>
      <c r="I350" s="232">
        <f>G350*(1+H350/100)</f>
        <v>0</v>
      </c>
      <c r="J350" s="232">
        <v>0</v>
      </c>
      <c r="K350" s="232">
        <f>E350*J350</f>
        <v>0</v>
      </c>
      <c r="L350" s="232">
        <v>2.2000000000000002</v>
      </c>
      <c r="M350" s="232">
        <f>E350*L350</f>
        <v>3.4320000000000004</v>
      </c>
      <c r="N350" s="233" t="s">
        <v>421</v>
      </c>
      <c r="O350" s="250" t="s">
        <v>79</v>
      </c>
      <c r="P350" s="202"/>
      <c r="Q350" s="202"/>
      <c r="R350" s="202"/>
      <c r="S350" s="202"/>
      <c r="T350" s="202"/>
      <c r="U350" s="202"/>
      <c r="V350" s="202"/>
      <c r="W350" s="202"/>
      <c r="X350" s="202"/>
      <c r="Y350" s="202"/>
      <c r="Z350" s="202"/>
      <c r="AA350" s="202"/>
      <c r="AB350" s="202"/>
      <c r="AC350" s="202"/>
      <c r="AD350" s="202"/>
      <c r="AE350" s="202"/>
      <c r="AF350" s="202"/>
      <c r="AG350" s="202"/>
      <c r="AH350" s="202"/>
      <c r="AI350" s="202"/>
      <c r="AJ350" s="202"/>
      <c r="AK350" s="202"/>
      <c r="AL350" s="202"/>
      <c r="AM350" s="202">
        <v>21</v>
      </c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  <c r="BC350" s="202"/>
      <c r="BD350" s="202"/>
      <c r="BE350" s="202"/>
      <c r="BF350" s="202"/>
      <c r="BG350" s="202"/>
      <c r="BH350" s="202"/>
    </row>
    <row r="351" spans="1:60" outlineLevel="1" x14ac:dyDescent="0.2">
      <c r="A351" s="245"/>
      <c r="B351" s="211"/>
      <c r="C351" s="279" t="s">
        <v>432</v>
      </c>
      <c r="D351" s="215"/>
      <c r="E351" s="222">
        <v>1.425</v>
      </c>
      <c r="F351" s="232"/>
      <c r="G351" s="232"/>
      <c r="H351" s="232"/>
      <c r="I351" s="232"/>
      <c r="J351" s="232"/>
      <c r="K351" s="232"/>
      <c r="L351" s="232"/>
      <c r="M351" s="232"/>
      <c r="N351" s="233"/>
      <c r="O351" s="250"/>
      <c r="P351" s="202"/>
      <c r="Q351" s="202"/>
      <c r="R351" s="202"/>
      <c r="S351" s="202"/>
      <c r="T351" s="202"/>
      <c r="U351" s="202"/>
      <c r="V351" s="202"/>
      <c r="W351" s="202"/>
      <c r="X351" s="202"/>
      <c r="Y351" s="202"/>
      <c r="Z351" s="202"/>
      <c r="AA351" s="202"/>
      <c r="AB351" s="202"/>
      <c r="AC351" s="202"/>
      <c r="AD351" s="202"/>
      <c r="AE351" s="202"/>
      <c r="AF351" s="202"/>
      <c r="AG351" s="202"/>
      <c r="AH351" s="202"/>
      <c r="AI351" s="202"/>
      <c r="AJ351" s="202"/>
      <c r="AK351" s="202"/>
      <c r="AL351" s="202"/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  <c r="BD351" s="202"/>
      <c r="BE351" s="202"/>
      <c r="BF351" s="202"/>
      <c r="BG351" s="202"/>
      <c r="BH351" s="202"/>
    </row>
    <row r="352" spans="1:60" outlineLevel="1" x14ac:dyDescent="0.2">
      <c r="A352" s="245"/>
      <c r="B352" s="211"/>
      <c r="C352" s="279" t="s">
        <v>433</v>
      </c>
      <c r="D352" s="215"/>
      <c r="E352" s="222">
        <v>0.13500000000000001</v>
      </c>
      <c r="F352" s="232"/>
      <c r="G352" s="232"/>
      <c r="H352" s="232"/>
      <c r="I352" s="232"/>
      <c r="J352" s="232"/>
      <c r="K352" s="232"/>
      <c r="L352" s="232"/>
      <c r="M352" s="232"/>
      <c r="N352" s="233"/>
      <c r="O352" s="250"/>
      <c r="P352" s="202"/>
      <c r="Q352" s="202"/>
      <c r="R352" s="202"/>
      <c r="S352" s="202"/>
      <c r="T352" s="202"/>
      <c r="U352" s="202"/>
      <c r="V352" s="202"/>
      <c r="W352" s="202"/>
      <c r="X352" s="202"/>
      <c r="Y352" s="202"/>
      <c r="Z352" s="202"/>
      <c r="AA352" s="202"/>
      <c r="AB352" s="202"/>
      <c r="AC352" s="202"/>
      <c r="AD352" s="202"/>
      <c r="AE352" s="202"/>
      <c r="AF352" s="202"/>
      <c r="AG352" s="202"/>
      <c r="AH352" s="202"/>
      <c r="AI352" s="202"/>
      <c r="AJ352" s="202"/>
      <c r="AK352" s="202"/>
      <c r="AL352" s="202"/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  <c r="BC352" s="202"/>
      <c r="BD352" s="202"/>
      <c r="BE352" s="202"/>
      <c r="BF352" s="202"/>
      <c r="BG352" s="202"/>
      <c r="BH352" s="202"/>
    </row>
    <row r="353" spans="1:60" outlineLevel="1" x14ac:dyDescent="0.2">
      <c r="A353" s="245"/>
      <c r="B353" s="211"/>
      <c r="C353" s="280"/>
      <c r="D353" s="217"/>
      <c r="E353" s="224"/>
      <c r="F353" s="238"/>
      <c r="G353" s="239"/>
      <c r="H353" s="232"/>
      <c r="I353" s="232"/>
      <c r="J353" s="232"/>
      <c r="K353" s="232"/>
      <c r="L353" s="232"/>
      <c r="M353" s="232"/>
      <c r="N353" s="233"/>
      <c r="O353" s="250"/>
      <c r="P353" s="202"/>
      <c r="Q353" s="202"/>
      <c r="R353" s="202"/>
      <c r="S353" s="202"/>
      <c r="T353" s="202"/>
      <c r="U353" s="202"/>
      <c r="V353" s="202"/>
      <c r="W353" s="202"/>
      <c r="X353" s="202"/>
      <c r="Y353" s="202"/>
      <c r="Z353" s="202"/>
      <c r="AA353" s="202"/>
      <c r="AB353" s="202"/>
      <c r="AC353" s="202"/>
      <c r="AD353" s="202"/>
      <c r="AE353" s="202"/>
      <c r="AF353" s="202"/>
      <c r="AG353" s="202"/>
      <c r="AH353" s="202"/>
      <c r="AI353" s="202"/>
      <c r="AJ353" s="202"/>
      <c r="AK353" s="202"/>
      <c r="AL353" s="202"/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  <c r="BC353" s="202"/>
      <c r="BD353" s="202"/>
      <c r="BE353" s="202"/>
      <c r="BF353" s="202"/>
      <c r="BG353" s="202"/>
      <c r="BH353" s="202"/>
    </row>
    <row r="354" spans="1:60" outlineLevel="1" x14ac:dyDescent="0.2">
      <c r="A354" s="245"/>
      <c r="B354" s="208" t="s">
        <v>434</v>
      </c>
      <c r="C354" s="277"/>
      <c r="D354" s="246"/>
      <c r="E354" s="247"/>
      <c r="F354" s="248"/>
      <c r="G354" s="234"/>
      <c r="H354" s="232"/>
      <c r="I354" s="232"/>
      <c r="J354" s="232"/>
      <c r="K354" s="232">
        <v>1</v>
      </c>
      <c r="L354" s="232"/>
      <c r="M354" s="232"/>
      <c r="N354" s="233"/>
      <c r="O354" s="250"/>
      <c r="P354" s="202"/>
      <c r="Q354" s="202"/>
      <c r="R354" s="202"/>
      <c r="S354" s="202"/>
      <c r="T354" s="202"/>
      <c r="U354" s="202"/>
      <c r="V354" s="202"/>
      <c r="W354" s="202"/>
      <c r="X354" s="202"/>
      <c r="Y354" s="202"/>
      <c r="Z354" s="202"/>
      <c r="AA354" s="202"/>
      <c r="AB354" s="202"/>
      <c r="AC354" s="202"/>
      <c r="AD354" s="202"/>
      <c r="AE354" s="202"/>
      <c r="AF354" s="202"/>
      <c r="AG354" s="202"/>
      <c r="AH354" s="202"/>
      <c r="AI354" s="202"/>
      <c r="AJ354" s="202"/>
      <c r="AK354" s="202"/>
      <c r="AL354" s="202"/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  <c r="BC354" s="202"/>
      <c r="BD354" s="202"/>
      <c r="BE354" s="202"/>
      <c r="BF354" s="202"/>
      <c r="BG354" s="202"/>
      <c r="BH354" s="202"/>
    </row>
    <row r="355" spans="1:60" outlineLevel="1" x14ac:dyDescent="0.2">
      <c r="A355" s="245"/>
      <c r="B355" s="208" t="s">
        <v>435</v>
      </c>
      <c r="C355" s="277"/>
      <c r="D355" s="246"/>
      <c r="E355" s="247"/>
      <c r="F355" s="248"/>
      <c r="G355" s="234"/>
      <c r="H355" s="232"/>
      <c r="I355" s="232"/>
      <c r="J355" s="232"/>
      <c r="K355" s="232"/>
      <c r="L355" s="232"/>
      <c r="M355" s="232"/>
      <c r="N355" s="233"/>
      <c r="O355" s="250"/>
      <c r="P355" s="202"/>
      <c r="Q355" s="202"/>
      <c r="R355" s="202"/>
      <c r="S355" s="202"/>
      <c r="T355" s="202"/>
      <c r="U355" s="202"/>
      <c r="V355" s="202"/>
      <c r="W355" s="202"/>
      <c r="X355" s="202"/>
      <c r="Y355" s="202"/>
      <c r="Z355" s="202"/>
      <c r="AA355" s="202"/>
      <c r="AB355" s="202"/>
      <c r="AC355" s="202"/>
      <c r="AD355" s="202"/>
      <c r="AE355" s="202"/>
      <c r="AF355" s="202"/>
      <c r="AG355" s="202"/>
      <c r="AH355" s="202"/>
      <c r="AI355" s="202"/>
      <c r="AJ355" s="202"/>
      <c r="AK355" s="202"/>
      <c r="AL355" s="202"/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  <c r="BD355" s="202"/>
      <c r="BE355" s="202"/>
      <c r="BF355" s="202"/>
      <c r="BG355" s="202"/>
      <c r="BH355" s="202"/>
    </row>
    <row r="356" spans="1:60" outlineLevel="1" x14ac:dyDescent="0.2">
      <c r="A356" s="245">
        <v>76</v>
      </c>
      <c r="B356" s="211" t="s">
        <v>436</v>
      </c>
      <c r="C356" s="278" t="s">
        <v>437</v>
      </c>
      <c r="D356" s="214" t="s">
        <v>77</v>
      </c>
      <c r="E356" s="221">
        <v>2.7</v>
      </c>
      <c r="F356" s="235"/>
      <c r="G356" s="232">
        <f>E356*F356</f>
        <v>0</v>
      </c>
      <c r="H356" s="232">
        <v>21</v>
      </c>
      <c r="I356" s="232">
        <f>G356*(1+H356/100)</f>
        <v>0</v>
      </c>
      <c r="J356" s="232">
        <v>0</v>
      </c>
      <c r="K356" s="232">
        <f>E356*J356</f>
        <v>0</v>
      </c>
      <c r="L356" s="232">
        <v>0.02</v>
      </c>
      <c r="M356" s="232">
        <f>E356*L356</f>
        <v>5.4000000000000006E-2</v>
      </c>
      <c r="N356" s="233" t="s">
        <v>421</v>
      </c>
      <c r="O356" s="250" t="s">
        <v>79</v>
      </c>
      <c r="P356" s="202"/>
      <c r="Q356" s="202"/>
      <c r="R356" s="202"/>
      <c r="S356" s="202"/>
      <c r="T356" s="202"/>
      <c r="U356" s="202"/>
      <c r="V356" s="202"/>
      <c r="W356" s="202"/>
      <c r="X356" s="202"/>
      <c r="Y356" s="202"/>
      <c r="Z356" s="202"/>
      <c r="AA356" s="202"/>
      <c r="AB356" s="202"/>
      <c r="AC356" s="202"/>
      <c r="AD356" s="202"/>
      <c r="AE356" s="202"/>
      <c r="AF356" s="202"/>
      <c r="AG356" s="202"/>
      <c r="AH356" s="202"/>
      <c r="AI356" s="202"/>
      <c r="AJ356" s="202"/>
      <c r="AK356" s="202"/>
      <c r="AL356" s="202"/>
      <c r="AM356" s="202">
        <v>21</v>
      </c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  <c r="BC356" s="202"/>
      <c r="BD356" s="202"/>
      <c r="BE356" s="202"/>
      <c r="BF356" s="202"/>
      <c r="BG356" s="202"/>
      <c r="BH356" s="202"/>
    </row>
    <row r="357" spans="1:60" outlineLevel="1" x14ac:dyDescent="0.2">
      <c r="A357" s="245"/>
      <c r="B357" s="211"/>
      <c r="C357" s="279" t="s">
        <v>438</v>
      </c>
      <c r="D357" s="215"/>
      <c r="E357" s="222">
        <v>2.7</v>
      </c>
      <c r="F357" s="232"/>
      <c r="G357" s="232"/>
      <c r="H357" s="232"/>
      <c r="I357" s="232"/>
      <c r="J357" s="232"/>
      <c r="K357" s="232"/>
      <c r="L357" s="232"/>
      <c r="M357" s="232"/>
      <c r="N357" s="233"/>
      <c r="O357" s="250"/>
      <c r="P357" s="202"/>
      <c r="Q357" s="202"/>
      <c r="R357" s="202"/>
      <c r="S357" s="202"/>
      <c r="T357" s="202"/>
      <c r="U357" s="202"/>
      <c r="V357" s="202"/>
      <c r="W357" s="202"/>
      <c r="X357" s="202"/>
      <c r="Y357" s="202"/>
      <c r="Z357" s="202"/>
      <c r="AA357" s="202"/>
      <c r="AB357" s="202"/>
      <c r="AC357" s="202"/>
      <c r="AD357" s="202"/>
      <c r="AE357" s="202"/>
      <c r="AF357" s="202"/>
      <c r="AG357" s="202"/>
      <c r="AH357" s="202"/>
      <c r="AI357" s="202"/>
      <c r="AJ357" s="202"/>
      <c r="AK357" s="202"/>
      <c r="AL357" s="202"/>
      <c r="AM357" s="202"/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  <c r="BC357" s="202"/>
      <c r="BD357" s="202"/>
      <c r="BE357" s="202"/>
      <c r="BF357" s="202"/>
      <c r="BG357" s="202"/>
      <c r="BH357" s="202"/>
    </row>
    <row r="358" spans="1:60" outlineLevel="1" x14ac:dyDescent="0.2">
      <c r="A358" s="245"/>
      <c r="B358" s="211"/>
      <c r="C358" s="280"/>
      <c r="D358" s="217"/>
      <c r="E358" s="224"/>
      <c r="F358" s="238"/>
      <c r="G358" s="239"/>
      <c r="H358" s="232"/>
      <c r="I358" s="232"/>
      <c r="J358" s="232"/>
      <c r="K358" s="232"/>
      <c r="L358" s="232"/>
      <c r="M358" s="232"/>
      <c r="N358" s="233"/>
      <c r="O358" s="250"/>
      <c r="P358" s="202"/>
      <c r="Q358" s="202"/>
      <c r="R358" s="202"/>
      <c r="S358" s="202"/>
      <c r="T358" s="202"/>
      <c r="U358" s="202"/>
      <c r="V358" s="202"/>
      <c r="W358" s="202"/>
      <c r="X358" s="202"/>
      <c r="Y358" s="202"/>
      <c r="Z358" s="202"/>
      <c r="AA358" s="202"/>
      <c r="AB358" s="202"/>
      <c r="AC358" s="202"/>
      <c r="AD358" s="202"/>
      <c r="AE358" s="202"/>
      <c r="AF358" s="202"/>
      <c r="AG358" s="202"/>
      <c r="AH358" s="202"/>
      <c r="AI358" s="202"/>
      <c r="AJ358" s="202"/>
      <c r="AK358" s="202"/>
      <c r="AL358" s="202"/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  <c r="BC358" s="202"/>
      <c r="BD358" s="202"/>
      <c r="BE358" s="202"/>
      <c r="BF358" s="202"/>
      <c r="BG358" s="202"/>
      <c r="BH358" s="202"/>
    </row>
    <row r="359" spans="1:60" outlineLevel="1" x14ac:dyDescent="0.2">
      <c r="A359" s="245"/>
      <c r="B359" s="208" t="s">
        <v>439</v>
      </c>
      <c r="C359" s="277"/>
      <c r="D359" s="246"/>
      <c r="E359" s="247"/>
      <c r="F359" s="248"/>
      <c r="G359" s="234"/>
      <c r="H359" s="232"/>
      <c r="I359" s="232"/>
      <c r="J359" s="232"/>
      <c r="K359" s="232">
        <v>1</v>
      </c>
      <c r="L359" s="232"/>
      <c r="M359" s="232"/>
      <c r="N359" s="233"/>
      <c r="O359" s="250"/>
      <c r="P359" s="202"/>
      <c r="Q359" s="202"/>
      <c r="R359" s="202"/>
      <c r="S359" s="202"/>
      <c r="T359" s="202"/>
      <c r="U359" s="202"/>
      <c r="V359" s="202"/>
      <c r="W359" s="202"/>
      <c r="X359" s="202"/>
      <c r="Y359" s="202"/>
      <c r="Z359" s="202"/>
      <c r="AA359" s="202"/>
      <c r="AB359" s="202"/>
      <c r="AC359" s="202"/>
      <c r="AD359" s="202"/>
      <c r="AE359" s="202"/>
      <c r="AF359" s="202"/>
      <c r="AG359" s="202"/>
      <c r="AH359" s="202"/>
      <c r="AI359" s="202"/>
      <c r="AJ359" s="202"/>
      <c r="AK359" s="202"/>
      <c r="AL359" s="202"/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  <c r="BC359" s="202"/>
      <c r="BD359" s="202"/>
      <c r="BE359" s="202"/>
      <c r="BF359" s="202"/>
      <c r="BG359" s="202"/>
      <c r="BH359" s="202"/>
    </row>
    <row r="360" spans="1:60" outlineLevel="1" x14ac:dyDescent="0.2">
      <c r="A360" s="245"/>
      <c r="B360" s="208" t="s">
        <v>440</v>
      </c>
      <c r="C360" s="277"/>
      <c r="D360" s="246"/>
      <c r="E360" s="247"/>
      <c r="F360" s="248"/>
      <c r="G360" s="234"/>
      <c r="H360" s="232"/>
      <c r="I360" s="232"/>
      <c r="J360" s="232"/>
      <c r="K360" s="232">
        <v>2</v>
      </c>
      <c r="L360" s="232"/>
      <c r="M360" s="232"/>
      <c r="N360" s="233"/>
      <c r="O360" s="250"/>
      <c r="P360" s="202"/>
      <c r="Q360" s="202"/>
      <c r="R360" s="202"/>
      <c r="S360" s="202"/>
      <c r="T360" s="202"/>
      <c r="U360" s="202"/>
      <c r="V360" s="202"/>
      <c r="W360" s="202"/>
      <c r="X360" s="202"/>
      <c r="Y360" s="202"/>
      <c r="Z360" s="202"/>
      <c r="AA360" s="202"/>
      <c r="AB360" s="202"/>
      <c r="AC360" s="202"/>
      <c r="AD360" s="202"/>
      <c r="AE360" s="202"/>
      <c r="AF360" s="202"/>
      <c r="AG360" s="202"/>
      <c r="AH360" s="202"/>
      <c r="AI360" s="202"/>
      <c r="AJ360" s="202"/>
      <c r="AK360" s="202"/>
      <c r="AL360" s="202"/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  <c r="BC360" s="202"/>
      <c r="BD360" s="202"/>
      <c r="BE360" s="202"/>
      <c r="BF360" s="202"/>
      <c r="BG360" s="202"/>
      <c r="BH360" s="202"/>
    </row>
    <row r="361" spans="1:60" outlineLevel="1" x14ac:dyDescent="0.2">
      <c r="A361" s="245">
        <v>77</v>
      </c>
      <c r="B361" s="211" t="s">
        <v>441</v>
      </c>
      <c r="C361" s="278" t="s">
        <v>442</v>
      </c>
      <c r="D361" s="214" t="s">
        <v>77</v>
      </c>
      <c r="E361" s="221">
        <v>7.1905999999999999</v>
      </c>
      <c r="F361" s="235"/>
      <c r="G361" s="232">
        <f>E361*F361</f>
        <v>0</v>
      </c>
      <c r="H361" s="232">
        <v>21</v>
      </c>
      <c r="I361" s="232">
        <f>G361*(1+H361/100)</f>
        <v>0</v>
      </c>
      <c r="J361" s="232">
        <v>1E-3</v>
      </c>
      <c r="K361" s="232">
        <f>E361*J361</f>
        <v>7.1906000000000001E-3</v>
      </c>
      <c r="L361" s="232">
        <v>6.3E-2</v>
      </c>
      <c r="M361" s="232">
        <f>E361*L361</f>
        <v>0.45300780000000002</v>
      </c>
      <c r="N361" s="233" t="s">
        <v>421</v>
      </c>
      <c r="O361" s="250" t="s">
        <v>79</v>
      </c>
      <c r="P361" s="202"/>
      <c r="Q361" s="202"/>
      <c r="R361" s="202"/>
      <c r="S361" s="202"/>
      <c r="T361" s="202"/>
      <c r="U361" s="202"/>
      <c r="V361" s="202"/>
      <c r="W361" s="202"/>
      <c r="X361" s="202"/>
      <c r="Y361" s="202"/>
      <c r="Z361" s="202"/>
      <c r="AA361" s="202"/>
      <c r="AB361" s="202"/>
      <c r="AC361" s="202"/>
      <c r="AD361" s="202"/>
      <c r="AE361" s="202"/>
      <c r="AF361" s="202"/>
      <c r="AG361" s="202"/>
      <c r="AH361" s="202"/>
      <c r="AI361" s="202"/>
      <c r="AJ361" s="202"/>
      <c r="AK361" s="202"/>
      <c r="AL361" s="202"/>
      <c r="AM361" s="202">
        <v>21</v>
      </c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  <c r="BC361" s="202"/>
      <c r="BD361" s="202"/>
      <c r="BE361" s="202"/>
      <c r="BF361" s="202"/>
      <c r="BG361" s="202"/>
      <c r="BH361" s="202"/>
    </row>
    <row r="362" spans="1:60" outlineLevel="1" x14ac:dyDescent="0.2">
      <c r="A362" s="245"/>
      <c r="B362" s="211"/>
      <c r="C362" s="281" t="s">
        <v>443</v>
      </c>
      <c r="D362" s="218"/>
      <c r="E362" s="225"/>
      <c r="F362" s="240"/>
      <c r="G362" s="241"/>
      <c r="H362" s="232"/>
      <c r="I362" s="232"/>
      <c r="J362" s="232"/>
      <c r="K362" s="232"/>
      <c r="L362" s="232"/>
      <c r="M362" s="232"/>
      <c r="N362" s="233"/>
      <c r="O362" s="250"/>
      <c r="P362" s="202"/>
      <c r="Q362" s="202"/>
      <c r="R362" s="202"/>
      <c r="S362" s="202"/>
      <c r="T362" s="202"/>
      <c r="U362" s="202"/>
      <c r="V362" s="202"/>
      <c r="W362" s="202"/>
      <c r="X362" s="202"/>
      <c r="Y362" s="202"/>
      <c r="Z362" s="202"/>
      <c r="AA362" s="202"/>
      <c r="AB362" s="202"/>
      <c r="AC362" s="202"/>
      <c r="AD362" s="202"/>
      <c r="AE362" s="202"/>
      <c r="AF362" s="202"/>
      <c r="AG362" s="202"/>
      <c r="AH362" s="202"/>
      <c r="AI362" s="202"/>
      <c r="AJ362" s="202"/>
      <c r="AK362" s="202"/>
      <c r="AL362" s="202"/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3" t="str">
        <f>C362</f>
        <v>Včetně pomocného lešení o výšce podlahy do 1900 mm a pro zatížení do 1,5 kPa  (150 kg/m2).</v>
      </c>
      <c r="BB362" s="202"/>
      <c r="BC362" s="202"/>
      <c r="BD362" s="202"/>
      <c r="BE362" s="202"/>
      <c r="BF362" s="202"/>
      <c r="BG362" s="202"/>
      <c r="BH362" s="202"/>
    </row>
    <row r="363" spans="1:60" outlineLevel="1" x14ac:dyDescent="0.2">
      <c r="A363" s="245"/>
      <c r="B363" s="211"/>
      <c r="C363" s="279" t="s">
        <v>444</v>
      </c>
      <c r="D363" s="215"/>
      <c r="E363" s="222">
        <v>7.1905999999999999</v>
      </c>
      <c r="F363" s="232"/>
      <c r="G363" s="232"/>
      <c r="H363" s="232"/>
      <c r="I363" s="232"/>
      <c r="J363" s="232"/>
      <c r="K363" s="232"/>
      <c r="L363" s="232"/>
      <c r="M363" s="232"/>
      <c r="N363" s="233"/>
      <c r="O363" s="250"/>
      <c r="P363" s="202"/>
      <c r="Q363" s="202"/>
      <c r="R363" s="202"/>
      <c r="S363" s="202"/>
      <c r="T363" s="202"/>
      <c r="U363" s="202"/>
      <c r="V363" s="202"/>
      <c r="W363" s="202"/>
      <c r="X363" s="202"/>
      <c r="Y363" s="202"/>
      <c r="Z363" s="202"/>
      <c r="AA363" s="202"/>
      <c r="AB363" s="202"/>
      <c r="AC363" s="202"/>
      <c r="AD363" s="202"/>
      <c r="AE363" s="202"/>
      <c r="AF363" s="202"/>
      <c r="AG363" s="202"/>
      <c r="AH363" s="202"/>
      <c r="AI363" s="202"/>
      <c r="AJ363" s="202"/>
      <c r="AK363" s="202"/>
      <c r="AL363" s="202"/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  <c r="BD363" s="202"/>
      <c r="BE363" s="202"/>
      <c r="BF363" s="202"/>
      <c r="BG363" s="202"/>
      <c r="BH363" s="202"/>
    </row>
    <row r="364" spans="1:60" outlineLevel="1" x14ac:dyDescent="0.2">
      <c r="A364" s="245"/>
      <c r="B364" s="211"/>
      <c r="C364" s="280"/>
      <c r="D364" s="217"/>
      <c r="E364" s="224"/>
      <c r="F364" s="238"/>
      <c r="G364" s="239"/>
      <c r="H364" s="232"/>
      <c r="I364" s="232"/>
      <c r="J364" s="232"/>
      <c r="K364" s="232"/>
      <c r="L364" s="232"/>
      <c r="M364" s="232"/>
      <c r="N364" s="233"/>
      <c r="O364" s="250"/>
      <c r="P364" s="202"/>
      <c r="Q364" s="202"/>
      <c r="R364" s="202"/>
      <c r="S364" s="202"/>
      <c r="T364" s="202"/>
      <c r="U364" s="202"/>
      <c r="V364" s="202"/>
      <c r="W364" s="202"/>
      <c r="X364" s="202"/>
      <c r="Y364" s="202"/>
      <c r="Z364" s="202"/>
      <c r="AA364" s="202"/>
      <c r="AB364" s="202"/>
      <c r="AC364" s="202"/>
      <c r="AD364" s="202"/>
      <c r="AE364" s="202"/>
      <c r="AF364" s="202"/>
      <c r="AG364" s="202"/>
      <c r="AH364" s="202"/>
      <c r="AI364" s="202"/>
      <c r="AJ364" s="202"/>
      <c r="AK364" s="202"/>
      <c r="AL364" s="202"/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  <c r="BC364" s="202"/>
      <c r="BD364" s="202"/>
      <c r="BE364" s="202"/>
      <c r="BF364" s="202"/>
      <c r="BG364" s="202"/>
      <c r="BH364" s="202"/>
    </row>
    <row r="365" spans="1:60" outlineLevel="1" x14ac:dyDescent="0.2">
      <c r="A365" s="245"/>
      <c r="B365" s="208" t="s">
        <v>445</v>
      </c>
      <c r="C365" s="277"/>
      <c r="D365" s="246"/>
      <c r="E365" s="247"/>
      <c r="F365" s="248"/>
      <c r="G365" s="234"/>
      <c r="H365" s="232"/>
      <c r="I365" s="232"/>
      <c r="J365" s="232"/>
      <c r="K365" s="232">
        <v>1</v>
      </c>
      <c r="L365" s="232"/>
      <c r="M365" s="232"/>
      <c r="N365" s="233"/>
      <c r="O365" s="250"/>
      <c r="P365" s="202"/>
      <c r="Q365" s="202"/>
      <c r="R365" s="202"/>
      <c r="S365" s="202"/>
      <c r="T365" s="202"/>
      <c r="U365" s="202"/>
      <c r="V365" s="202"/>
      <c r="W365" s="202"/>
      <c r="X365" s="202"/>
      <c r="Y365" s="202"/>
      <c r="Z365" s="202"/>
      <c r="AA365" s="202"/>
      <c r="AB365" s="202"/>
      <c r="AC365" s="202"/>
      <c r="AD365" s="202"/>
      <c r="AE365" s="202"/>
      <c r="AF365" s="202"/>
      <c r="AG365" s="202"/>
      <c r="AH365" s="202"/>
      <c r="AI365" s="202"/>
      <c r="AJ365" s="202"/>
      <c r="AK365" s="202"/>
      <c r="AL365" s="202"/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  <c r="BC365" s="202"/>
      <c r="BD365" s="202"/>
      <c r="BE365" s="202"/>
      <c r="BF365" s="202"/>
      <c r="BG365" s="202"/>
      <c r="BH365" s="202"/>
    </row>
    <row r="366" spans="1:60" outlineLevel="1" x14ac:dyDescent="0.2">
      <c r="A366" s="245"/>
      <c r="B366" s="208" t="s">
        <v>446</v>
      </c>
      <c r="C366" s="277"/>
      <c r="D366" s="246"/>
      <c r="E366" s="247"/>
      <c r="F366" s="248"/>
      <c r="G366" s="234"/>
      <c r="H366" s="232"/>
      <c r="I366" s="232"/>
      <c r="J366" s="232"/>
      <c r="K366" s="232"/>
      <c r="L366" s="232"/>
      <c r="M366" s="232"/>
      <c r="N366" s="233"/>
      <c r="O366" s="250"/>
      <c r="P366" s="202"/>
      <c r="Q366" s="202"/>
      <c r="R366" s="202"/>
      <c r="S366" s="202"/>
      <c r="T366" s="202"/>
      <c r="U366" s="202"/>
      <c r="V366" s="202"/>
      <c r="W366" s="202"/>
      <c r="X366" s="202"/>
      <c r="Y366" s="202"/>
      <c r="Z366" s="202"/>
      <c r="AA366" s="202"/>
      <c r="AB366" s="202"/>
      <c r="AC366" s="202"/>
      <c r="AD366" s="202"/>
      <c r="AE366" s="202"/>
      <c r="AF366" s="202"/>
      <c r="AG366" s="202"/>
      <c r="AH366" s="202"/>
      <c r="AI366" s="202"/>
      <c r="AJ366" s="202"/>
      <c r="AK366" s="202"/>
      <c r="AL366" s="202"/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  <c r="BC366" s="202"/>
      <c r="BD366" s="202"/>
      <c r="BE366" s="202"/>
      <c r="BF366" s="202"/>
      <c r="BG366" s="202"/>
      <c r="BH366" s="202"/>
    </row>
    <row r="367" spans="1:60" outlineLevel="1" x14ac:dyDescent="0.2">
      <c r="A367" s="245">
        <v>78</v>
      </c>
      <c r="B367" s="211" t="s">
        <v>447</v>
      </c>
      <c r="C367" s="278" t="s">
        <v>448</v>
      </c>
      <c r="D367" s="214" t="s">
        <v>102</v>
      </c>
      <c r="E367" s="221">
        <v>20</v>
      </c>
      <c r="F367" s="235"/>
      <c r="G367" s="232">
        <f>E367*F367</f>
        <v>0</v>
      </c>
      <c r="H367" s="232">
        <v>21</v>
      </c>
      <c r="I367" s="232">
        <f>G367*(1+H367/100)</f>
        <v>0</v>
      </c>
      <c r="J367" s="232">
        <v>5.9000000000000003E-4</v>
      </c>
      <c r="K367" s="232">
        <f>E367*J367</f>
        <v>1.1800000000000001E-2</v>
      </c>
      <c r="L367" s="232">
        <v>6.3E-2</v>
      </c>
      <c r="M367" s="232">
        <f>E367*L367</f>
        <v>1.26</v>
      </c>
      <c r="N367" s="233" t="s">
        <v>421</v>
      </c>
      <c r="O367" s="250" t="s">
        <v>79</v>
      </c>
      <c r="P367" s="202"/>
      <c r="Q367" s="202"/>
      <c r="R367" s="202"/>
      <c r="S367" s="202"/>
      <c r="T367" s="202"/>
      <c r="U367" s="202"/>
      <c r="V367" s="202"/>
      <c r="W367" s="202"/>
      <c r="X367" s="202"/>
      <c r="Y367" s="202"/>
      <c r="Z367" s="202"/>
      <c r="AA367" s="202"/>
      <c r="AB367" s="202"/>
      <c r="AC367" s="202"/>
      <c r="AD367" s="202"/>
      <c r="AE367" s="202"/>
      <c r="AF367" s="202"/>
      <c r="AG367" s="202"/>
      <c r="AH367" s="202"/>
      <c r="AI367" s="202"/>
      <c r="AJ367" s="202"/>
      <c r="AK367" s="202"/>
      <c r="AL367" s="202"/>
      <c r="AM367" s="202">
        <v>21</v>
      </c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  <c r="BC367" s="202"/>
      <c r="BD367" s="202"/>
      <c r="BE367" s="202"/>
      <c r="BF367" s="202"/>
      <c r="BG367" s="202"/>
      <c r="BH367" s="202"/>
    </row>
    <row r="368" spans="1:60" outlineLevel="1" x14ac:dyDescent="0.2">
      <c r="A368" s="245"/>
      <c r="B368" s="211"/>
      <c r="C368" s="280"/>
      <c r="D368" s="217"/>
      <c r="E368" s="224"/>
      <c r="F368" s="238"/>
      <c r="G368" s="239"/>
      <c r="H368" s="232"/>
      <c r="I368" s="232"/>
      <c r="J368" s="232"/>
      <c r="K368" s="232"/>
      <c r="L368" s="232"/>
      <c r="M368" s="232"/>
      <c r="N368" s="233"/>
      <c r="O368" s="250"/>
      <c r="P368" s="202"/>
      <c r="Q368" s="202"/>
      <c r="R368" s="202"/>
      <c r="S368" s="202"/>
      <c r="T368" s="202"/>
      <c r="U368" s="202"/>
      <c r="V368" s="202"/>
      <c r="W368" s="202"/>
      <c r="X368" s="202"/>
      <c r="Y368" s="202"/>
      <c r="Z368" s="202"/>
      <c r="AA368" s="202"/>
      <c r="AB368" s="202"/>
      <c r="AC368" s="202"/>
      <c r="AD368" s="202"/>
      <c r="AE368" s="202"/>
      <c r="AF368" s="202"/>
      <c r="AG368" s="202"/>
      <c r="AH368" s="202"/>
      <c r="AI368" s="202"/>
      <c r="AJ368" s="202"/>
      <c r="AK368" s="202"/>
      <c r="AL368" s="202"/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  <c r="BC368" s="202"/>
      <c r="BD368" s="202"/>
      <c r="BE368" s="202"/>
      <c r="BF368" s="202"/>
      <c r="BG368" s="202"/>
      <c r="BH368" s="202"/>
    </row>
    <row r="369" spans="1:60" ht="22.5" outlineLevel="1" x14ac:dyDescent="0.2">
      <c r="A369" s="245">
        <v>79</v>
      </c>
      <c r="B369" s="211" t="s">
        <v>449</v>
      </c>
      <c r="C369" s="278" t="s">
        <v>450</v>
      </c>
      <c r="D369" s="214" t="s">
        <v>109</v>
      </c>
      <c r="E369" s="221">
        <v>28.82</v>
      </c>
      <c r="F369" s="235"/>
      <c r="G369" s="232">
        <f>E369*F369</f>
        <v>0</v>
      </c>
      <c r="H369" s="232">
        <v>21</v>
      </c>
      <c r="I369" s="232">
        <f>G369*(1+H369/100)</f>
        <v>0</v>
      </c>
      <c r="J369" s="232">
        <v>0</v>
      </c>
      <c r="K369" s="232">
        <f>E369*J369</f>
        <v>0</v>
      </c>
      <c r="L369" s="232">
        <v>2.2000000000000002</v>
      </c>
      <c r="M369" s="232">
        <f>E369*L369</f>
        <v>63.404000000000003</v>
      </c>
      <c r="N369" s="233"/>
      <c r="O369" s="250" t="s">
        <v>213</v>
      </c>
      <c r="P369" s="202"/>
      <c r="Q369" s="202"/>
      <c r="R369" s="202"/>
      <c r="S369" s="202"/>
      <c r="T369" s="202"/>
      <c r="U369" s="202"/>
      <c r="V369" s="202"/>
      <c r="W369" s="202"/>
      <c r="X369" s="202"/>
      <c r="Y369" s="202"/>
      <c r="Z369" s="202"/>
      <c r="AA369" s="202"/>
      <c r="AB369" s="202"/>
      <c r="AC369" s="202"/>
      <c r="AD369" s="202"/>
      <c r="AE369" s="202"/>
      <c r="AF369" s="202"/>
      <c r="AG369" s="202"/>
      <c r="AH369" s="202"/>
      <c r="AI369" s="202"/>
      <c r="AJ369" s="202"/>
      <c r="AK369" s="202"/>
      <c r="AL369" s="202"/>
      <c r="AM369" s="202">
        <v>21</v>
      </c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  <c r="BC369" s="202"/>
      <c r="BD369" s="202"/>
      <c r="BE369" s="202"/>
      <c r="BF369" s="202"/>
      <c r="BG369" s="202"/>
      <c r="BH369" s="202"/>
    </row>
    <row r="370" spans="1:60" outlineLevel="1" x14ac:dyDescent="0.2">
      <c r="A370" s="245"/>
      <c r="B370" s="211"/>
      <c r="C370" s="279" t="s">
        <v>451</v>
      </c>
      <c r="D370" s="215"/>
      <c r="E370" s="222">
        <v>28.82</v>
      </c>
      <c r="F370" s="232"/>
      <c r="G370" s="232"/>
      <c r="H370" s="232"/>
      <c r="I370" s="232"/>
      <c r="J370" s="232"/>
      <c r="K370" s="232"/>
      <c r="L370" s="232"/>
      <c r="M370" s="232"/>
      <c r="N370" s="233"/>
      <c r="O370" s="250"/>
      <c r="P370" s="202"/>
      <c r="Q370" s="202"/>
      <c r="R370" s="202"/>
      <c r="S370" s="202"/>
      <c r="T370" s="202"/>
      <c r="U370" s="202"/>
      <c r="V370" s="202"/>
      <c r="W370" s="202"/>
      <c r="X370" s="202"/>
      <c r="Y370" s="202"/>
      <c r="Z370" s="202"/>
      <c r="AA370" s="202"/>
      <c r="AB370" s="202"/>
      <c r="AC370" s="202"/>
      <c r="AD370" s="202"/>
      <c r="AE370" s="202"/>
      <c r="AF370" s="202"/>
      <c r="AG370" s="202"/>
      <c r="AH370" s="202"/>
      <c r="AI370" s="202"/>
      <c r="AJ370" s="202"/>
      <c r="AK370" s="202"/>
      <c r="AL370" s="202"/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  <c r="BC370" s="202"/>
      <c r="BD370" s="202"/>
      <c r="BE370" s="202"/>
      <c r="BF370" s="202"/>
      <c r="BG370" s="202"/>
      <c r="BH370" s="202"/>
    </row>
    <row r="371" spans="1:60" outlineLevel="1" x14ac:dyDescent="0.2">
      <c r="A371" s="245"/>
      <c r="B371" s="211"/>
      <c r="C371" s="280"/>
      <c r="D371" s="217"/>
      <c r="E371" s="224"/>
      <c r="F371" s="238"/>
      <c r="G371" s="239"/>
      <c r="H371" s="232"/>
      <c r="I371" s="232"/>
      <c r="J371" s="232"/>
      <c r="K371" s="232"/>
      <c r="L371" s="232"/>
      <c r="M371" s="232"/>
      <c r="N371" s="233"/>
      <c r="O371" s="250"/>
      <c r="P371" s="202"/>
      <c r="Q371" s="202"/>
      <c r="R371" s="202"/>
      <c r="S371" s="202"/>
      <c r="T371" s="202"/>
      <c r="U371" s="202"/>
      <c r="V371" s="202"/>
      <c r="W371" s="202"/>
      <c r="X371" s="202"/>
      <c r="Y371" s="202"/>
      <c r="Z371" s="202"/>
      <c r="AA371" s="202"/>
      <c r="AB371" s="202"/>
      <c r="AC371" s="202"/>
      <c r="AD371" s="202"/>
      <c r="AE371" s="202"/>
      <c r="AF371" s="202"/>
      <c r="AG371" s="202"/>
      <c r="AH371" s="202"/>
      <c r="AI371" s="202"/>
      <c r="AJ371" s="202"/>
      <c r="AK371" s="202"/>
      <c r="AL371" s="202"/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  <c r="BC371" s="202"/>
      <c r="BD371" s="202"/>
      <c r="BE371" s="202"/>
      <c r="BF371" s="202"/>
      <c r="BG371" s="202"/>
      <c r="BH371" s="202"/>
    </row>
    <row r="372" spans="1:60" x14ac:dyDescent="0.2">
      <c r="A372" s="244" t="s">
        <v>70</v>
      </c>
      <c r="B372" s="210" t="s">
        <v>452</v>
      </c>
      <c r="C372" s="275" t="s">
        <v>453</v>
      </c>
      <c r="D372" s="212"/>
      <c r="E372" s="219"/>
      <c r="F372" s="242">
        <f>SUM(G373:G384)</f>
        <v>0</v>
      </c>
      <c r="G372" s="243"/>
      <c r="H372" s="228"/>
      <c r="I372" s="228">
        <f>SUM(I373:I384)</f>
        <v>0</v>
      </c>
      <c r="J372" s="228"/>
      <c r="K372" s="228">
        <f>SUM(K373:K384)</f>
        <v>6</v>
      </c>
      <c r="L372" s="228"/>
      <c r="M372" s="228">
        <f>SUM(M373:M384)</f>
        <v>29.0474</v>
      </c>
      <c r="N372" s="229"/>
      <c r="O372" s="249"/>
    </row>
    <row r="373" spans="1:60" outlineLevel="1" x14ac:dyDescent="0.2">
      <c r="A373" s="245"/>
      <c r="B373" s="207" t="s">
        <v>454</v>
      </c>
      <c r="C373" s="276"/>
      <c r="D373" s="213"/>
      <c r="E373" s="220"/>
      <c r="F373" s="230"/>
      <c r="G373" s="231"/>
      <c r="H373" s="232"/>
      <c r="I373" s="232"/>
      <c r="J373" s="232"/>
      <c r="K373" s="232">
        <v>1</v>
      </c>
      <c r="L373" s="232"/>
      <c r="M373" s="232"/>
      <c r="N373" s="233"/>
      <c r="O373" s="250"/>
      <c r="P373" s="202"/>
      <c r="Q373" s="202"/>
      <c r="R373" s="202"/>
      <c r="S373" s="202"/>
      <c r="T373" s="202"/>
      <c r="U373" s="202"/>
      <c r="V373" s="202"/>
      <c r="W373" s="202"/>
      <c r="X373" s="202"/>
      <c r="Y373" s="202"/>
      <c r="Z373" s="202"/>
      <c r="AA373" s="202"/>
      <c r="AB373" s="202"/>
      <c r="AC373" s="202"/>
      <c r="AD373" s="202"/>
      <c r="AE373" s="202"/>
      <c r="AF373" s="202"/>
      <c r="AG373" s="202"/>
      <c r="AH373" s="202"/>
      <c r="AI373" s="202"/>
      <c r="AJ373" s="202"/>
      <c r="AK373" s="202"/>
      <c r="AL373" s="202"/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  <c r="BD373" s="202"/>
      <c r="BE373" s="202"/>
      <c r="BF373" s="202"/>
      <c r="BG373" s="202"/>
      <c r="BH373" s="202"/>
    </row>
    <row r="374" spans="1:60" outlineLevel="1" x14ac:dyDescent="0.2">
      <c r="A374" s="245"/>
      <c r="B374" s="208" t="s">
        <v>455</v>
      </c>
      <c r="C374" s="277"/>
      <c r="D374" s="246"/>
      <c r="E374" s="247"/>
      <c r="F374" s="248"/>
      <c r="G374" s="234"/>
      <c r="H374" s="232"/>
      <c r="I374" s="232"/>
      <c r="J374" s="232"/>
      <c r="K374" s="232">
        <v>2</v>
      </c>
      <c r="L374" s="232"/>
      <c r="M374" s="232"/>
      <c r="N374" s="233"/>
      <c r="O374" s="250"/>
      <c r="P374" s="202"/>
      <c r="Q374" s="202"/>
      <c r="R374" s="202"/>
      <c r="S374" s="202"/>
      <c r="T374" s="202"/>
      <c r="U374" s="202"/>
      <c r="V374" s="202"/>
      <c r="W374" s="202"/>
      <c r="X374" s="202"/>
      <c r="Y374" s="202"/>
      <c r="Z374" s="202"/>
      <c r="AA374" s="202"/>
      <c r="AB374" s="202"/>
      <c r="AC374" s="202"/>
      <c r="AD374" s="202"/>
      <c r="AE374" s="202"/>
      <c r="AF374" s="202"/>
      <c r="AG374" s="202"/>
      <c r="AH374" s="202"/>
      <c r="AI374" s="202"/>
      <c r="AJ374" s="202"/>
      <c r="AK374" s="202"/>
      <c r="AL374" s="202"/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  <c r="BD374" s="202"/>
      <c r="BE374" s="202"/>
      <c r="BF374" s="202"/>
      <c r="BG374" s="202"/>
      <c r="BH374" s="202"/>
    </row>
    <row r="375" spans="1:60" outlineLevel="1" x14ac:dyDescent="0.2">
      <c r="A375" s="245">
        <v>80</v>
      </c>
      <c r="B375" s="211" t="s">
        <v>456</v>
      </c>
      <c r="C375" s="278" t="s">
        <v>457</v>
      </c>
      <c r="D375" s="214" t="s">
        <v>102</v>
      </c>
      <c r="E375" s="221">
        <v>49</v>
      </c>
      <c r="F375" s="235"/>
      <c r="G375" s="232">
        <f>E375*F375</f>
        <v>0</v>
      </c>
      <c r="H375" s="232">
        <v>21</v>
      </c>
      <c r="I375" s="232">
        <f>G375*(1+H375/100)</f>
        <v>0</v>
      </c>
      <c r="J375" s="232">
        <v>0</v>
      </c>
      <c r="K375" s="232">
        <f>E375*J375</f>
        <v>0</v>
      </c>
      <c r="L375" s="232">
        <v>3.6999999999999998E-2</v>
      </c>
      <c r="M375" s="232">
        <f>E375*L375</f>
        <v>1.8129999999999999</v>
      </c>
      <c r="N375" s="233" t="s">
        <v>421</v>
      </c>
      <c r="O375" s="250" t="s">
        <v>79</v>
      </c>
      <c r="P375" s="202"/>
      <c r="Q375" s="202"/>
      <c r="R375" s="202"/>
      <c r="S375" s="202"/>
      <c r="T375" s="202"/>
      <c r="U375" s="202"/>
      <c r="V375" s="202"/>
      <c r="W375" s="202"/>
      <c r="X375" s="202"/>
      <c r="Y375" s="202"/>
      <c r="Z375" s="202"/>
      <c r="AA375" s="202"/>
      <c r="AB375" s="202"/>
      <c r="AC375" s="202"/>
      <c r="AD375" s="202"/>
      <c r="AE375" s="202"/>
      <c r="AF375" s="202"/>
      <c r="AG375" s="202"/>
      <c r="AH375" s="202"/>
      <c r="AI375" s="202"/>
      <c r="AJ375" s="202"/>
      <c r="AK375" s="202"/>
      <c r="AL375" s="202"/>
      <c r="AM375" s="202">
        <v>21</v>
      </c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  <c r="BC375" s="202"/>
      <c r="BD375" s="202"/>
      <c r="BE375" s="202"/>
      <c r="BF375" s="202"/>
      <c r="BG375" s="202"/>
      <c r="BH375" s="202"/>
    </row>
    <row r="376" spans="1:60" outlineLevel="1" x14ac:dyDescent="0.2">
      <c r="A376" s="245"/>
      <c r="B376" s="211"/>
      <c r="C376" s="280"/>
      <c r="D376" s="217"/>
      <c r="E376" s="224"/>
      <c r="F376" s="238"/>
      <c r="G376" s="239"/>
      <c r="H376" s="232"/>
      <c r="I376" s="232"/>
      <c r="J376" s="232"/>
      <c r="K376" s="232"/>
      <c r="L376" s="232"/>
      <c r="M376" s="232"/>
      <c r="N376" s="233"/>
      <c r="O376" s="250"/>
      <c r="P376" s="202"/>
      <c r="Q376" s="202"/>
      <c r="R376" s="202"/>
      <c r="S376" s="202"/>
      <c r="T376" s="202"/>
      <c r="U376" s="202"/>
      <c r="V376" s="202"/>
      <c r="W376" s="202"/>
      <c r="X376" s="202"/>
      <c r="Y376" s="202"/>
      <c r="Z376" s="202"/>
      <c r="AA376" s="202"/>
      <c r="AB376" s="202"/>
      <c r="AC376" s="202"/>
      <c r="AD376" s="202"/>
      <c r="AE376" s="202"/>
      <c r="AF376" s="202"/>
      <c r="AG376" s="202"/>
      <c r="AH376" s="202"/>
      <c r="AI376" s="202"/>
      <c r="AJ376" s="202"/>
      <c r="AK376" s="202"/>
      <c r="AL376" s="202"/>
      <c r="AM376" s="202"/>
      <c r="AN376" s="202"/>
      <c r="AO376" s="202"/>
      <c r="AP376" s="202"/>
      <c r="AQ376" s="202"/>
      <c r="AR376" s="202"/>
      <c r="AS376" s="202"/>
      <c r="AT376" s="202"/>
      <c r="AU376" s="202"/>
      <c r="AV376" s="202"/>
      <c r="AW376" s="202"/>
      <c r="AX376" s="202"/>
      <c r="AY376" s="202"/>
      <c r="AZ376" s="202"/>
      <c r="BA376" s="202"/>
      <c r="BB376" s="202"/>
      <c r="BC376" s="202"/>
      <c r="BD376" s="202"/>
      <c r="BE376" s="202"/>
      <c r="BF376" s="202"/>
      <c r="BG376" s="202"/>
      <c r="BH376" s="202"/>
    </row>
    <row r="377" spans="1:60" outlineLevel="1" x14ac:dyDescent="0.2">
      <c r="A377" s="245"/>
      <c r="B377" s="208" t="s">
        <v>458</v>
      </c>
      <c r="C377" s="277"/>
      <c r="D377" s="246"/>
      <c r="E377" s="247"/>
      <c r="F377" s="248"/>
      <c r="G377" s="234"/>
      <c r="H377" s="232"/>
      <c r="I377" s="232"/>
      <c r="J377" s="232"/>
      <c r="K377" s="232">
        <v>1</v>
      </c>
      <c r="L377" s="232"/>
      <c r="M377" s="232"/>
      <c r="N377" s="233"/>
      <c r="O377" s="250"/>
      <c r="P377" s="202"/>
      <c r="Q377" s="202"/>
      <c r="R377" s="202"/>
      <c r="S377" s="202"/>
      <c r="T377" s="202"/>
      <c r="U377" s="202"/>
      <c r="V377" s="202"/>
      <c r="W377" s="202"/>
      <c r="X377" s="202"/>
      <c r="Y377" s="202"/>
      <c r="Z377" s="202"/>
      <c r="AA377" s="202"/>
      <c r="AB377" s="202"/>
      <c r="AC377" s="202"/>
      <c r="AD377" s="202"/>
      <c r="AE377" s="202"/>
      <c r="AF377" s="202"/>
      <c r="AG377" s="202"/>
      <c r="AH377" s="202"/>
      <c r="AI377" s="202"/>
      <c r="AJ377" s="202"/>
      <c r="AK377" s="202"/>
      <c r="AL377" s="202"/>
      <c r="AM377" s="202"/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202"/>
      <c r="AX377" s="202"/>
      <c r="AY377" s="202"/>
      <c r="AZ377" s="202"/>
      <c r="BA377" s="202"/>
      <c r="BB377" s="202"/>
      <c r="BC377" s="202"/>
      <c r="BD377" s="202"/>
      <c r="BE377" s="202"/>
      <c r="BF377" s="202"/>
      <c r="BG377" s="202"/>
      <c r="BH377" s="202"/>
    </row>
    <row r="378" spans="1:60" outlineLevel="1" x14ac:dyDescent="0.2">
      <c r="A378" s="245"/>
      <c r="B378" s="208" t="s">
        <v>459</v>
      </c>
      <c r="C378" s="277"/>
      <c r="D378" s="246"/>
      <c r="E378" s="247"/>
      <c r="F378" s="248"/>
      <c r="G378" s="234"/>
      <c r="H378" s="232"/>
      <c r="I378" s="232"/>
      <c r="J378" s="232"/>
      <c r="K378" s="232">
        <v>2</v>
      </c>
      <c r="L378" s="232"/>
      <c r="M378" s="232"/>
      <c r="N378" s="233"/>
      <c r="O378" s="250"/>
      <c r="P378" s="202"/>
      <c r="Q378" s="202"/>
      <c r="R378" s="202"/>
      <c r="S378" s="202"/>
      <c r="T378" s="202"/>
      <c r="U378" s="202"/>
      <c r="V378" s="202"/>
      <c r="W378" s="202"/>
      <c r="X378" s="202"/>
      <c r="Y378" s="202"/>
      <c r="Z378" s="202"/>
      <c r="AA378" s="202"/>
      <c r="AB378" s="202"/>
      <c r="AC378" s="202"/>
      <c r="AD378" s="202"/>
      <c r="AE378" s="202"/>
      <c r="AF378" s="202"/>
      <c r="AG378" s="202"/>
      <c r="AH378" s="202"/>
      <c r="AI378" s="202"/>
      <c r="AJ378" s="202"/>
      <c r="AK378" s="202"/>
      <c r="AL378" s="202"/>
      <c r="AM378" s="202"/>
      <c r="AN378" s="202"/>
      <c r="AO378" s="202"/>
      <c r="AP378" s="202"/>
      <c r="AQ378" s="202"/>
      <c r="AR378" s="202"/>
      <c r="AS378" s="202"/>
      <c r="AT378" s="202"/>
      <c r="AU378" s="202"/>
      <c r="AV378" s="202"/>
      <c r="AW378" s="202"/>
      <c r="AX378" s="202"/>
      <c r="AY378" s="202"/>
      <c r="AZ378" s="202"/>
      <c r="BA378" s="202"/>
      <c r="BB378" s="202"/>
      <c r="BC378" s="202"/>
      <c r="BD378" s="202"/>
      <c r="BE378" s="202"/>
      <c r="BF378" s="202"/>
      <c r="BG378" s="202"/>
      <c r="BH378" s="202"/>
    </row>
    <row r="379" spans="1:60" outlineLevel="1" x14ac:dyDescent="0.2">
      <c r="A379" s="245">
        <v>81</v>
      </c>
      <c r="B379" s="211" t="s">
        <v>460</v>
      </c>
      <c r="C379" s="278" t="s">
        <v>461</v>
      </c>
      <c r="D379" s="214" t="s">
        <v>77</v>
      </c>
      <c r="E379" s="221">
        <v>592.95000000000005</v>
      </c>
      <c r="F379" s="235"/>
      <c r="G379" s="232">
        <f>E379*F379</f>
        <v>0</v>
      </c>
      <c r="H379" s="232">
        <v>21</v>
      </c>
      <c r="I379" s="232">
        <f>G379*(1+H379/100)</f>
        <v>0</v>
      </c>
      <c r="J379" s="232">
        <v>0</v>
      </c>
      <c r="K379" s="232">
        <f>E379*J379</f>
        <v>0</v>
      </c>
      <c r="L379" s="232">
        <v>0.01</v>
      </c>
      <c r="M379" s="232">
        <f>E379*L379</f>
        <v>5.9295000000000009</v>
      </c>
      <c r="N379" s="233" t="s">
        <v>421</v>
      </c>
      <c r="O379" s="250" t="s">
        <v>79</v>
      </c>
      <c r="P379" s="202"/>
      <c r="Q379" s="202"/>
      <c r="R379" s="202"/>
      <c r="S379" s="202"/>
      <c r="T379" s="202"/>
      <c r="U379" s="202"/>
      <c r="V379" s="202"/>
      <c r="W379" s="202"/>
      <c r="X379" s="202"/>
      <c r="Y379" s="202"/>
      <c r="Z379" s="202"/>
      <c r="AA379" s="202"/>
      <c r="AB379" s="202"/>
      <c r="AC379" s="202"/>
      <c r="AD379" s="202"/>
      <c r="AE379" s="202"/>
      <c r="AF379" s="202"/>
      <c r="AG379" s="202"/>
      <c r="AH379" s="202"/>
      <c r="AI379" s="202"/>
      <c r="AJ379" s="202"/>
      <c r="AK379" s="202"/>
      <c r="AL379" s="202"/>
      <c r="AM379" s="202">
        <v>21</v>
      </c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  <c r="BC379" s="202"/>
      <c r="BD379" s="202"/>
      <c r="BE379" s="202"/>
      <c r="BF379" s="202"/>
      <c r="BG379" s="202"/>
      <c r="BH379" s="202"/>
    </row>
    <row r="380" spans="1:60" outlineLevel="1" x14ac:dyDescent="0.2">
      <c r="A380" s="245"/>
      <c r="B380" s="211"/>
      <c r="C380" s="279" t="s">
        <v>462</v>
      </c>
      <c r="D380" s="215"/>
      <c r="E380" s="222">
        <v>592.95000000000005</v>
      </c>
      <c r="F380" s="232"/>
      <c r="G380" s="232"/>
      <c r="H380" s="232"/>
      <c r="I380" s="232"/>
      <c r="J380" s="232"/>
      <c r="K380" s="232"/>
      <c r="L380" s="232"/>
      <c r="M380" s="232"/>
      <c r="N380" s="233"/>
      <c r="O380" s="250"/>
      <c r="P380" s="202"/>
      <c r="Q380" s="202"/>
      <c r="R380" s="202"/>
      <c r="S380" s="202"/>
      <c r="T380" s="202"/>
      <c r="U380" s="202"/>
      <c r="V380" s="202"/>
      <c r="W380" s="202"/>
      <c r="X380" s="202"/>
      <c r="Y380" s="202"/>
      <c r="Z380" s="202"/>
      <c r="AA380" s="202"/>
      <c r="AB380" s="202"/>
      <c r="AC380" s="202"/>
      <c r="AD380" s="202"/>
      <c r="AE380" s="202"/>
      <c r="AF380" s="202"/>
      <c r="AG380" s="202"/>
      <c r="AH380" s="202"/>
      <c r="AI380" s="202"/>
      <c r="AJ380" s="202"/>
      <c r="AK380" s="202"/>
      <c r="AL380" s="202"/>
      <c r="AM380" s="202"/>
      <c r="AN380" s="202"/>
      <c r="AO380" s="202"/>
      <c r="AP380" s="202"/>
      <c r="AQ380" s="202"/>
      <c r="AR380" s="202"/>
      <c r="AS380" s="202"/>
      <c r="AT380" s="202"/>
      <c r="AU380" s="202"/>
      <c r="AV380" s="202"/>
      <c r="AW380" s="202"/>
      <c r="AX380" s="202"/>
      <c r="AY380" s="202"/>
      <c r="AZ380" s="202"/>
      <c r="BA380" s="202"/>
      <c r="BB380" s="202"/>
      <c r="BC380" s="202"/>
      <c r="BD380" s="202"/>
      <c r="BE380" s="202"/>
      <c r="BF380" s="202"/>
      <c r="BG380" s="202"/>
      <c r="BH380" s="202"/>
    </row>
    <row r="381" spans="1:60" outlineLevel="1" x14ac:dyDescent="0.2">
      <c r="A381" s="245"/>
      <c r="B381" s="211"/>
      <c r="C381" s="280"/>
      <c r="D381" s="217"/>
      <c r="E381" s="224"/>
      <c r="F381" s="238"/>
      <c r="G381" s="239"/>
      <c r="H381" s="232"/>
      <c r="I381" s="232"/>
      <c r="J381" s="232"/>
      <c r="K381" s="232"/>
      <c r="L381" s="232"/>
      <c r="M381" s="232"/>
      <c r="N381" s="233"/>
      <c r="O381" s="250"/>
      <c r="P381" s="202"/>
      <c r="Q381" s="202"/>
      <c r="R381" s="202"/>
      <c r="S381" s="202"/>
      <c r="T381" s="202"/>
      <c r="U381" s="202"/>
      <c r="V381" s="202"/>
      <c r="W381" s="202"/>
      <c r="X381" s="202"/>
      <c r="Y381" s="202"/>
      <c r="Z381" s="202"/>
      <c r="AA381" s="202"/>
      <c r="AB381" s="202"/>
      <c r="AC381" s="202"/>
      <c r="AD381" s="202"/>
      <c r="AE381" s="202"/>
      <c r="AF381" s="202"/>
      <c r="AG381" s="202"/>
      <c r="AH381" s="202"/>
      <c r="AI381" s="202"/>
      <c r="AJ381" s="202"/>
      <c r="AK381" s="202"/>
      <c r="AL381" s="202"/>
      <c r="AM381" s="202"/>
      <c r="AN381" s="202"/>
      <c r="AO381" s="202"/>
      <c r="AP381" s="202"/>
      <c r="AQ381" s="202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2"/>
      <c r="BB381" s="202"/>
      <c r="BC381" s="202"/>
      <c r="BD381" s="202"/>
      <c r="BE381" s="202"/>
      <c r="BF381" s="202"/>
      <c r="BG381" s="202"/>
      <c r="BH381" s="202"/>
    </row>
    <row r="382" spans="1:60" outlineLevel="1" x14ac:dyDescent="0.2">
      <c r="A382" s="245">
        <v>82</v>
      </c>
      <c r="B382" s="211" t="s">
        <v>463</v>
      </c>
      <c r="C382" s="278" t="s">
        <v>464</v>
      </c>
      <c r="D382" s="214" t="s">
        <v>77</v>
      </c>
      <c r="E382" s="221">
        <v>463.15</v>
      </c>
      <c r="F382" s="235"/>
      <c r="G382" s="232">
        <f>E382*F382</f>
        <v>0</v>
      </c>
      <c r="H382" s="232">
        <v>21</v>
      </c>
      <c r="I382" s="232">
        <f>G382*(1+H382/100)</f>
        <v>0</v>
      </c>
      <c r="J382" s="232">
        <v>0</v>
      </c>
      <c r="K382" s="232">
        <f>E382*J382</f>
        <v>0</v>
      </c>
      <c r="L382" s="232">
        <v>4.5999999999999999E-2</v>
      </c>
      <c r="M382" s="232">
        <f>E382*L382</f>
        <v>21.3049</v>
      </c>
      <c r="N382" s="233" t="s">
        <v>421</v>
      </c>
      <c r="O382" s="250" t="s">
        <v>79</v>
      </c>
      <c r="P382" s="202"/>
      <c r="Q382" s="202"/>
      <c r="R382" s="202"/>
      <c r="S382" s="202"/>
      <c r="T382" s="202"/>
      <c r="U382" s="202"/>
      <c r="V382" s="202"/>
      <c r="W382" s="202"/>
      <c r="X382" s="202"/>
      <c r="Y382" s="202"/>
      <c r="Z382" s="202"/>
      <c r="AA382" s="202"/>
      <c r="AB382" s="202"/>
      <c r="AC382" s="202"/>
      <c r="AD382" s="202"/>
      <c r="AE382" s="202"/>
      <c r="AF382" s="202"/>
      <c r="AG382" s="202"/>
      <c r="AH382" s="202"/>
      <c r="AI382" s="202"/>
      <c r="AJ382" s="202"/>
      <c r="AK382" s="202"/>
      <c r="AL382" s="202"/>
      <c r="AM382" s="202">
        <v>21</v>
      </c>
      <c r="AN382" s="202"/>
      <c r="AO382" s="202"/>
      <c r="AP382" s="202"/>
      <c r="AQ382" s="202"/>
      <c r="AR382" s="202"/>
      <c r="AS382" s="202"/>
      <c r="AT382" s="202"/>
      <c r="AU382" s="202"/>
      <c r="AV382" s="202"/>
      <c r="AW382" s="202"/>
      <c r="AX382" s="202"/>
      <c r="AY382" s="202"/>
      <c r="AZ382" s="202"/>
      <c r="BA382" s="202"/>
      <c r="BB382" s="202"/>
      <c r="BC382" s="202"/>
      <c r="BD382" s="202"/>
      <c r="BE382" s="202"/>
      <c r="BF382" s="202"/>
      <c r="BG382" s="202"/>
      <c r="BH382" s="202"/>
    </row>
    <row r="383" spans="1:60" outlineLevel="1" x14ac:dyDescent="0.2">
      <c r="A383" s="245"/>
      <c r="B383" s="211"/>
      <c r="C383" s="279" t="s">
        <v>465</v>
      </c>
      <c r="D383" s="215"/>
      <c r="E383" s="222">
        <v>463.15</v>
      </c>
      <c r="F383" s="232"/>
      <c r="G383" s="232"/>
      <c r="H383" s="232"/>
      <c r="I383" s="232"/>
      <c r="J383" s="232"/>
      <c r="K383" s="232"/>
      <c r="L383" s="232"/>
      <c r="M383" s="232"/>
      <c r="N383" s="233"/>
      <c r="O383" s="250"/>
      <c r="P383" s="202"/>
      <c r="Q383" s="202"/>
      <c r="R383" s="202"/>
      <c r="S383" s="202"/>
      <c r="T383" s="202"/>
      <c r="U383" s="202"/>
      <c r="V383" s="202"/>
      <c r="W383" s="202"/>
      <c r="X383" s="202"/>
      <c r="Y383" s="202"/>
      <c r="Z383" s="202"/>
      <c r="AA383" s="202"/>
      <c r="AB383" s="202"/>
      <c r="AC383" s="202"/>
      <c r="AD383" s="202"/>
      <c r="AE383" s="202"/>
      <c r="AF383" s="202"/>
      <c r="AG383" s="202"/>
      <c r="AH383" s="202"/>
      <c r="AI383" s="202"/>
      <c r="AJ383" s="202"/>
      <c r="AK383" s="202"/>
      <c r="AL383" s="202"/>
      <c r="AM383" s="202"/>
      <c r="AN383" s="202"/>
      <c r="AO383" s="202"/>
      <c r="AP383" s="202"/>
      <c r="AQ383" s="202"/>
      <c r="AR383" s="202"/>
      <c r="AS383" s="202"/>
      <c r="AT383" s="202"/>
      <c r="AU383" s="202"/>
      <c r="AV383" s="202"/>
      <c r="AW383" s="202"/>
      <c r="AX383" s="202"/>
      <c r="AY383" s="202"/>
      <c r="AZ383" s="202"/>
      <c r="BA383" s="202"/>
      <c r="BB383" s="202"/>
      <c r="BC383" s="202"/>
      <c r="BD383" s="202"/>
      <c r="BE383" s="202"/>
      <c r="BF383" s="202"/>
      <c r="BG383" s="202"/>
      <c r="BH383" s="202"/>
    </row>
    <row r="384" spans="1:60" outlineLevel="1" x14ac:dyDescent="0.2">
      <c r="A384" s="245"/>
      <c r="B384" s="211"/>
      <c r="C384" s="280"/>
      <c r="D384" s="217"/>
      <c r="E384" s="224"/>
      <c r="F384" s="238"/>
      <c r="G384" s="239"/>
      <c r="H384" s="232"/>
      <c r="I384" s="232"/>
      <c r="J384" s="232"/>
      <c r="K384" s="232"/>
      <c r="L384" s="232"/>
      <c r="M384" s="232"/>
      <c r="N384" s="233"/>
      <c r="O384" s="250"/>
      <c r="P384" s="202"/>
      <c r="Q384" s="202"/>
      <c r="R384" s="202"/>
      <c r="S384" s="202"/>
      <c r="T384" s="202"/>
      <c r="U384" s="202"/>
      <c r="V384" s="202"/>
      <c r="W384" s="202"/>
      <c r="X384" s="202"/>
      <c r="Y384" s="202"/>
      <c r="Z384" s="202"/>
      <c r="AA384" s="202"/>
      <c r="AB384" s="202"/>
      <c r="AC384" s="202"/>
      <c r="AD384" s="202"/>
      <c r="AE384" s="202"/>
      <c r="AF384" s="202"/>
      <c r="AG384" s="202"/>
      <c r="AH384" s="202"/>
      <c r="AI384" s="202"/>
      <c r="AJ384" s="202"/>
      <c r="AK384" s="202"/>
      <c r="AL384" s="202"/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  <c r="BC384" s="202"/>
      <c r="BD384" s="202"/>
      <c r="BE384" s="202"/>
      <c r="BF384" s="202"/>
      <c r="BG384" s="202"/>
      <c r="BH384" s="202"/>
    </row>
    <row r="385" spans="1:60" x14ac:dyDescent="0.2">
      <c r="A385" s="244" t="s">
        <v>70</v>
      </c>
      <c r="B385" s="210" t="s">
        <v>466</v>
      </c>
      <c r="C385" s="275" t="s">
        <v>467</v>
      </c>
      <c r="D385" s="212"/>
      <c r="E385" s="219"/>
      <c r="F385" s="242">
        <f>SUM(G386:G393)</f>
        <v>0</v>
      </c>
      <c r="G385" s="243"/>
      <c r="H385" s="228"/>
      <c r="I385" s="228">
        <f>SUM(I386:I393)</f>
        <v>0</v>
      </c>
      <c r="J385" s="228"/>
      <c r="K385" s="228">
        <f>SUM(K386:K393)</f>
        <v>1</v>
      </c>
      <c r="L385" s="228"/>
      <c r="M385" s="228">
        <f>SUM(M386:M393)</f>
        <v>0</v>
      </c>
      <c r="N385" s="229"/>
      <c r="O385" s="249"/>
    </row>
    <row r="386" spans="1:60" outlineLevel="1" x14ac:dyDescent="0.2">
      <c r="A386" s="245"/>
      <c r="B386" s="207" t="s">
        <v>468</v>
      </c>
      <c r="C386" s="276"/>
      <c r="D386" s="213"/>
      <c r="E386" s="220"/>
      <c r="F386" s="230"/>
      <c r="G386" s="231"/>
      <c r="H386" s="232"/>
      <c r="I386" s="232"/>
      <c r="J386" s="232"/>
      <c r="K386" s="232">
        <v>1</v>
      </c>
      <c r="L386" s="232"/>
      <c r="M386" s="232"/>
      <c r="N386" s="233"/>
      <c r="O386" s="250"/>
      <c r="P386" s="202"/>
      <c r="Q386" s="202"/>
      <c r="R386" s="202"/>
      <c r="S386" s="202"/>
      <c r="T386" s="202"/>
      <c r="U386" s="202"/>
      <c r="V386" s="202"/>
      <c r="W386" s="202"/>
      <c r="X386" s="202"/>
      <c r="Y386" s="202"/>
      <c r="Z386" s="202"/>
      <c r="AA386" s="202"/>
      <c r="AB386" s="202"/>
      <c r="AC386" s="202"/>
      <c r="AD386" s="202"/>
      <c r="AE386" s="202"/>
      <c r="AF386" s="202"/>
      <c r="AG386" s="202"/>
      <c r="AH386" s="202"/>
      <c r="AI386" s="202"/>
      <c r="AJ386" s="202"/>
      <c r="AK386" s="202"/>
      <c r="AL386" s="202"/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  <c r="BC386" s="202"/>
      <c r="BD386" s="202"/>
      <c r="BE386" s="202"/>
      <c r="BF386" s="202"/>
      <c r="BG386" s="202"/>
      <c r="BH386" s="202"/>
    </row>
    <row r="387" spans="1:60" outlineLevel="1" x14ac:dyDescent="0.2">
      <c r="A387" s="245"/>
      <c r="B387" s="208" t="s">
        <v>469</v>
      </c>
      <c r="C387" s="277"/>
      <c r="D387" s="246"/>
      <c r="E387" s="247"/>
      <c r="F387" s="248"/>
      <c r="G387" s="234"/>
      <c r="H387" s="232"/>
      <c r="I387" s="232"/>
      <c r="J387" s="232"/>
      <c r="K387" s="232"/>
      <c r="L387" s="232"/>
      <c r="M387" s="232"/>
      <c r="N387" s="233"/>
      <c r="O387" s="250"/>
      <c r="P387" s="202"/>
      <c r="Q387" s="202"/>
      <c r="R387" s="202"/>
      <c r="S387" s="202"/>
      <c r="T387" s="202"/>
      <c r="U387" s="202"/>
      <c r="V387" s="202"/>
      <c r="W387" s="202"/>
      <c r="X387" s="202"/>
      <c r="Y387" s="202"/>
      <c r="Z387" s="202"/>
      <c r="AA387" s="202"/>
      <c r="AB387" s="202"/>
      <c r="AC387" s="202"/>
      <c r="AD387" s="202"/>
      <c r="AE387" s="202"/>
      <c r="AF387" s="202"/>
      <c r="AG387" s="202"/>
      <c r="AH387" s="202"/>
      <c r="AI387" s="202"/>
      <c r="AJ387" s="202"/>
      <c r="AK387" s="202"/>
      <c r="AL387" s="202"/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  <c r="BD387" s="202"/>
      <c r="BE387" s="202"/>
      <c r="BF387" s="202"/>
      <c r="BG387" s="202"/>
      <c r="BH387" s="202"/>
    </row>
    <row r="388" spans="1:60" outlineLevel="1" x14ac:dyDescent="0.2">
      <c r="A388" s="245">
        <v>83</v>
      </c>
      <c r="B388" s="211" t="s">
        <v>470</v>
      </c>
      <c r="C388" s="278" t="s">
        <v>471</v>
      </c>
      <c r="D388" s="214" t="s">
        <v>206</v>
      </c>
      <c r="E388" s="221">
        <v>618.51778000000002</v>
      </c>
      <c r="F388" s="235"/>
      <c r="G388" s="232">
        <f>E388*F388</f>
        <v>0</v>
      </c>
      <c r="H388" s="232">
        <v>21</v>
      </c>
      <c r="I388" s="232">
        <f>G388*(1+H388/100)</f>
        <v>0</v>
      </c>
      <c r="J388" s="232">
        <v>0</v>
      </c>
      <c r="K388" s="232">
        <f>E388*J388</f>
        <v>0</v>
      </c>
      <c r="L388" s="232">
        <v>0</v>
      </c>
      <c r="M388" s="232">
        <f>E388*L388</f>
        <v>0</v>
      </c>
      <c r="N388" s="233" t="s">
        <v>87</v>
      </c>
      <c r="O388" s="250" t="s">
        <v>79</v>
      </c>
      <c r="P388" s="202"/>
      <c r="Q388" s="202"/>
      <c r="R388" s="202"/>
      <c r="S388" s="202"/>
      <c r="T388" s="202"/>
      <c r="U388" s="202"/>
      <c r="V388" s="202"/>
      <c r="W388" s="202"/>
      <c r="X388" s="202"/>
      <c r="Y388" s="202"/>
      <c r="Z388" s="202"/>
      <c r="AA388" s="202"/>
      <c r="AB388" s="202"/>
      <c r="AC388" s="202"/>
      <c r="AD388" s="202"/>
      <c r="AE388" s="202"/>
      <c r="AF388" s="202"/>
      <c r="AG388" s="202"/>
      <c r="AH388" s="202"/>
      <c r="AI388" s="202"/>
      <c r="AJ388" s="202"/>
      <c r="AK388" s="202"/>
      <c r="AL388" s="202"/>
      <c r="AM388" s="202">
        <v>21</v>
      </c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  <c r="BD388" s="202"/>
      <c r="BE388" s="202"/>
      <c r="BF388" s="202"/>
      <c r="BG388" s="202"/>
      <c r="BH388" s="202"/>
    </row>
    <row r="389" spans="1:60" outlineLevel="1" x14ac:dyDescent="0.2">
      <c r="A389" s="245"/>
      <c r="B389" s="211"/>
      <c r="C389" s="279" t="s">
        <v>472</v>
      </c>
      <c r="D389" s="215"/>
      <c r="E389" s="222"/>
      <c r="F389" s="232"/>
      <c r="G389" s="232"/>
      <c r="H389" s="232"/>
      <c r="I389" s="232"/>
      <c r="J389" s="232"/>
      <c r="K389" s="232"/>
      <c r="L389" s="232"/>
      <c r="M389" s="232"/>
      <c r="N389" s="233"/>
      <c r="O389" s="250"/>
      <c r="P389" s="202"/>
      <c r="Q389" s="202"/>
      <c r="R389" s="202"/>
      <c r="S389" s="202"/>
      <c r="T389" s="202"/>
      <c r="U389" s="202"/>
      <c r="V389" s="202"/>
      <c r="W389" s="202"/>
      <c r="X389" s="202"/>
      <c r="Y389" s="202"/>
      <c r="Z389" s="202"/>
      <c r="AA389" s="202"/>
      <c r="AB389" s="202"/>
      <c r="AC389" s="202"/>
      <c r="AD389" s="202"/>
      <c r="AE389" s="202"/>
      <c r="AF389" s="202"/>
      <c r="AG389" s="202"/>
      <c r="AH389" s="202"/>
      <c r="AI389" s="202"/>
      <c r="AJ389" s="202"/>
      <c r="AK389" s="202"/>
      <c r="AL389" s="202"/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  <c r="BC389" s="202"/>
      <c r="BD389" s="202"/>
      <c r="BE389" s="202"/>
      <c r="BF389" s="202"/>
      <c r="BG389" s="202"/>
      <c r="BH389" s="202"/>
    </row>
    <row r="390" spans="1:60" ht="22.5" outlineLevel="1" x14ac:dyDescent="0.2">
      <c r="A390" s="245"/>
      <c r="B390" s="211"/>
      <c r="C390" s="279" t="s">
        <v>473</v>
      </c>
      <c r="D390" s="215"/>
      <c r="E390" s="222"/>
      <c r="F390" s="232"/>
      <c r="G390" s="232"/>
      <c r="H390" s="232"/>
      <c r="I390" s="232"/>
      <c r="J390" s="232"/>
      <c r="K390" s="232"/>
      <c r="L390" s="232"/>
      <c r="M390" s="232"/>
      <c r="N390" s="233"/>
      <c r="O390" s="250"/>
      <c r="P390" s="202"/>
      <c r="Q390" s="202"/>
      <c r="R390" s="202"/>
      <c r="S390" s="202"/>
      <c r="T390" s="202"/>
      <c r="U390" s="202"/>
      <c r="V390" s="202"/>
      <c r="W390" s="202"/>
      <c r="X390" s="202"/>
      <c r="Y390" s="202"/>
      <c r="Z390" s="202"/>
      <c r="AA390" s="202"/>
      <c r="AB390" s="202"/>
      <c r="AC390" s="202"/>
      <c r="AD390" s="202"/>
      <c r="AE390" s="202"/>
      <c r="AF390" s="202"/>
      <c r="AG390" s="202"/>
      <c r="AH390" s="202"/>
      <c r="AI390" s="202"/>
      <c r="AJ390" s="202"/>
      <c r="AK390" s="202"/>
      <c r="AL390" s="202"/>
      <c r="AM390" s="202"/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  <c r="BC390" s="202"/>
      <c r="BD390" s="202"/>
      <c r="BE390" s="202"/>
      <c r="BF390" s="202"/>
      <c r="BG390" s="202"/>
      <c r="BH390" s="202"/>
    </row>
    <row r="391" spans="1:60" outlineLevel="1" x14ac:dyDescent="0.2">
      <c r="A391" s="245"/>
      <c r="B391" s="211"/>
      <c r="C391" s="279" t="s">
        <v>474</v>
      </c>
      <c r="D391" s="215"/>
      <c r="E391" s="222"/>
      <c r="F391" s="232"/>
      <c r="G391" s="232"/>
      <c r="H391" s="232"/>
      <c r="I391" s="232"/>
      <c r="J391" s="232"/>
      <c r="K391" s="232"/>
      <c r="L391" s="232"/>
      <c r="M391" s="232"/>
      <c r="N391" s="233"/>
      <c r="O391" s="250"/>
      <c r="P391" s="202"/>
      <c r="Q391" s="202"/>
      <c r="R391" s="202"/>
      <c r="S391" s="202"/>
      <c r="T391" s="202"/>
      <c r="U391" s="202"/>
      <c r="V391" s="202"/>
      <c r="W391" s="202"/>
      <c r="X391" s="202"/>
      <c r="Y391" s="202"/>
      <c r="Z391" s="202"/>
      <c r="AA391" s="202"/>
      <c r="AB391" s="202"/>
      <c r="AC391" s="202"/>
      <c r="AD391" s="202"/>
      <c r="AE391" s="202"/>
      <c r="AF391" s="202"/>
      <c r="AG391" s="202"/>
      <c r="AH391" s="202"/>
      <c r="AI391" s="202"/>
      <c r="AJ391" s="202"/>
      <c r="AK391" s="202"/>
      <c r="AL391" s="202"/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  <c r="BC391" s="202"/>
      <c r="BD391" s="202"/>
      <c r="BE391" s="202"/>
      <c r="BF391" s="202"/>
      <c r="BG391" s="202"/>
      <c r="BH391" s="202"/>
    </row>
    <row r="392" spans="1:60" outlineLevel="1" x14ac:dyDescent="0.2">
      <c r="A392" s="245"/>
      <c r="B392" s="211"/>
      <c r="C392" s="279" t="s">
        <v>475</v>
      </c>
      <c r="D392" s="215"/>
      <c r="E392" s="222">
        <v>618.51779999999997</v>
      </c>
      <c r="F392" s="232"/>
      <c r="G392" s="232"/>
      <c r="H392" s="232"/>
      <c r="I392" s="232"/>
      <c r="J392" s="232"/>
      <c r="K392" s="232"/>
      <c r="L392" s="232"/>
      <c r="M392" s="232"/>
      <c r="N392" s="233"/>
      <c r="O392" s="250"/>
      <c r="P392" s="202"/>
      <c r="Q392" s="202"/>
      <c r="R392" s="202"/>
      <c r="S392" s="202"/>
      <c r="T392" s="202"/>
      <c r="U392" s="202"/>
      <c r="V392" s="202"/>
      <c r="W392" s="202"/>
      <c r="X392" s="202"/>
      <c r="Y392" s="202"/>
      <c r="Z392" s="202"/>
      <c r="AA392" s="202"/>
      <c r="AB392" s="202"/>
      <c r="AC392" s="202"/>
      <c r="AD392" s="202"/>
      <c r="AE392" s="202"/>
      <c r="AF392" s="202"/>
      <c r="AG392" s="202"/>
      <c r="AH392" s="202"/>
      <c r="AI392" s="202"/>
      <c r="AJ392" s="202"/>
      <c r="AK392" s="202"/>
      <c r="AL392" s="202"/>
      <c r="AM392" s="202"/>
      <c r="AN392" s="202"/>
      <c r="AO392" s="202"/>
      <c r="AP392" s="202"/>
      <c r="AQ392" s="202"/>
      <c r="AR392" s="202"/>
      <c r="AS392" s="202"/>
      <c r="AT392" s="202"/>
      <c r="AU392" s="202"/>
      <c r="AV392" s="202"/>
      <c r="AW392" s="202"/>
      <c r="AX392" s="202"/>
      <c r="AY392" s="202"/>
      <c r="AZ392" s="202"/>
      <c r="BA392" s="202"/>
      <c r="BB392" s="202"/>
      <c r="BC392" s="202"/>
      <c r="BD392" s="202"/>
      <c r="BE392" s="202"/>
      <c r="BF392" s="202"/>
      <c r="BG392" s="202"/>
      <c r="BH392" s="202"/>
    </row>
    <row r="393" spans="1:60" outlineLevel="1" x14ac:dyDescent="0.2">
      <c r="A393" s="245"/>
      <c r="B393" s="211"/>
      <c r="C393" s="280"/>
      <c r="D393" s="217"/>
      <c r="E393" s="224"/>
      <c r="F393" s="238"/>
      <c r="G393" s="239"/>
      <c r="H393" s="232"/>
      <c r="I393" s="232"/>
      <c r="J393" s="232"/>
      <c r="K393" s="232"/>
      <c r="L393" s="232"/>
      <c r="M393" s="232"/>
      <c r="N393" s="233"/>
      <c r="O393" s="250"/>
      <c r="P393" s="202"/>
      <c r="Q393" s="202"/>
      <c r="R393" s="202"/>
      <c r="S393" s="202"/>
      <c r="T393" s="202"/>
      <c r="U393" s="202"/>
      <c r="V393" s="202"/>
      <c r="W393" s="202"/>
      <c r="X393" s="202"/>
      <c r="Y393" s="202"/>
      <c r="Z393" s="202"/>
      <c r="AA393" s="202"/>
      <c r="AB393" s="202"/>
      <c r="AC393" s="202"/>
      <c r="AD393" s="202"/>
      <c r="AE393" s="202"/>
      <c r="AF393" s="202"/>
      <c r="AG393" s="202"/>
      <c r="AH393" s="202"/>
      <c r="AI393" s="202"/>
      <c r="AJ393" s="202"/>
      <c r="AK393" s="202"/>
      <c r="AL393" s="202"/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202"/>
      <c r="AX393" s="202"/>
      <c r="AY393" s="202"/>
      <c r="AZ393" s="202"/>
      <c r="BA393" s="202"/>
      <c r="BB393" s="202"/>
      <c r="BC393" s="202"/>
      <c r="BD393" s="202"/>
      <c r="BE393" s="202"/>
      <c r="BF393" s="202"/>
      <c r="BG393" s="202"/>
      <c r="BH393" s="202"/>
    </row>
    <row r="394" spans="1:60" x14ac:dyDescent="0.2">
      <c r="A394" s="244" t="s">
        <v>70</v>
      </c>
      <c r="B394" s="210" t="s">
        <v>476</v>
      </c>
      <c r="C394" s="275" t="s">
        <v>477</v>
      </c>
      <c r="D394" s="212"/>
      <c r="E394" s="219"/>
      <c r="F394" s="242">
        <f>SUM(G395:G492)</f>
        <v>0</v>
      </c>
      <c r="G394" s="243"/>
      <c r="H394" s="228"/>
      <c r="I394" s="228">
        <f>SUM(I395:I492)</f>
        <v>0</v>
      </c>
      <c r="J394" s="228"/>
      <c r="K394" s="228">
        <f>SUM(K395:K492)</f>
        <v>22.950444720000004</v>
      </c>
      <c r="L394" s="228"/>
      <c r="M394" s="228">
        <f>SUM(M395:M492)</f>
        <v>4.1293659999999992</v>
      </c>
      <c r="N394" s="229"/>
      <c r="O394" s="249"/>
    </row>
    <row r="395" spans="1:60" outlineLevel="1" x14ac:dyDescent="0.2">
      <c r="A395" s="245"/>
      <c r="B395" s="207" t="s">
        <v>478</v>
      </c>
      <c r="C395" s="276"/>
      <c r="D395" s="213"/>
      <c r="E395" s="220"/>
      <c r="F395" s="230"/>
      <c r="G395" s="231"/>
      <c r="H395" s="232"/>
      <c r="I395" s="232"/>
      <c r="J395" s="232"/>
      <c r="K395" s="232">
        <v>1</v>
      </c>
      <c r="L395" s="232"/>
      <c r="M395" s="232"/>
      <c r="N395" s="233"/>
      <c r="O395" s="250"/>
      <c r="P395" s="202"/>
      <c r="Q395" s="202"/>
      <c r="R395" s="202"/>
      <c r="S395" s="202"/>
      <c r="T395" s="202"/>
      <c r="U395" s="202"/>
      <c r="V395" s="202"/>
      <c r="W395" s="202"/>
      <c r="X395" s="202"/>
      <c r="Y395" s="202"/>
      <c r="Z395" s="202"/>
      <c r="AA395" s="202"/>
      <c r="AB395" s="202"/>
      <c r="AC395" s="202"/>
      <c r="AD395" s="202"/>
      <c r="AE395" s="202"/>
      <c r="AF395" s="202"/>
      <c r="AG395" s="202"/>
      <c r="AH395" s="202"/>
      <c r="AI395" s="202"/>
      <c r="AJ395" s="202"/>
      <c r="AK395" s="202"/>
      <c r="AL395" s="202"/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  <c r="BC395" s="202"/>
      <c r="BD395" s="202"/>
      <c r="BE395" s="202"/>
      <c r="BF395" s="202"/>
      <c r="BG395" s="202"/>
      <c r="BH395" s="202"/>
    </row>
    <row r="396" spans="1:60" outlineLevel="1" x14ac:dyDescent="0.2">
      <c r="A396" s="245"/>
      <c r="B396" s="208" t="s">
        <v>479</v>
      </c>
      <c r="C396" s="277"/>
      <c r="D396" s="246"/>
      <c r="E396" s="247"/>
      <c r="F396" s="248"/>
      <c r="G396" s="234"/>
      <c r="H396" s="232"/>
      <c r="I396" s="232"/>
      <c r="J396" s="232"/>
      <c r="K396" s="232">
        <v>2</v>
      </c>
      <c r="L396" s="232"/>
      <c r="M396" s="232"/>
      <c r="N396" s="233"/>
      <c r="O396" s="250"/>
      <c r="P396" s="202"/>
      <c r="Q396" s="202"/>
      <c r="R396" s="202"/>
      <c r="S396" s="202"/>
      <c r="T396" s="202"/>
      <c r="U396" s="202"/>
      <c r="V396" s="202"/>
      <c r="W396" s="202"/>
      <c r="X396" s="202"/>
      <c r="Y396" s="202"/>
      <c r="Z396" s="202"/>
      <c r="AA396" s="202"/>
      <c r="AB396" s="202"/>
      <c r="AC396" s="202"/>
      <c r="AD396" s="202"/>
      <c r="AE396" s="202"/>
      <c r="AF396" s="202"/>
      <c r="AG396" s="202"/>
      <c r="AH396" s="202"/>
      <c r="AI396" s="202"/>
      <c r="AJ396" s="202"/>
      <c r="AK396" s="202"/>
      <c r="AL396" s="202"/>
      <c r="AM396" s="202"/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  <c r="BC396" s="202"/>
      <c r="BD396" s="202"/>
      <c r="BE396" s="202"/>
      <c r="BF396" s="202"/>
      <c r="BG396" s="202"/>
      <c r="BH396" s="202"/>
    </row>
    <row r="397" spans="1:60" outlineLevel="1" x14ac:dyDescent="0.2">
      <c r="A397" s="245"/>
      <c r="B397" s="208" t="s">
        <v>480</v>
      </c>
      <c r="C397" s="277"/>
      <c r="D397" s="246"/>
      <c r="E397" s="247"/>
      <c r="F397" s="248"/>
      <c r="G397" s="234"/>
      <c r="H397" s="232"/>
      <c r="I397" s="232"/>
      <c r="J397" s="232"/>
      <c r="K397" s="232">
        <v>3</v>
      </c>
      <c r="L397" s="232"/>
      <c r="M397" s="232"/>
      <c r="N397" s="233"/>
      <c r="O397" s="250"/>
      <c r="P397" s="202"/>
      <c r="Q397" s="202"/>
      <c r="R397" s="202"/>
      <c r="S397" s="202"/>
      <c r="T397" s="202"/>
      <c r="U397" s="202"/>
      <c r="V397" s="202"/>
      <c r="W397" s="202"/>
      <c r="X397" s="202"/>
      <c r="Y397" s="202"/>
      <c r="Z397" s="202"/>
      <c r="AA397" s="202"/>
      <c r="AB397" s="202"/>
      <c r="AC397" s="202"/>
      <c r="AD397" s="202"/>
      <c r="AE397" s="202"/>
      <c r="AF397" s="202"/>
      <c r="AG397" s="202"/>
      <c r="AH397" s="202"/>
      <c r="AI397" s="202"/>
      <c r="AJ397" s="202"/>
      <c r="AK397" s="202"/>
      <c r="AL397" s="202"/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  <c r="BD397" s="202"/>
      <c r="BE397" s="202"/>
      <c r="BF397" s="202"/>
      <c r="BG397" s="202"/>
      <c r="BH397" s="202"/>
    </row>
    <row r="398" spans="1:60" outlineLevel="1" x14ac:dyDescent="0.2">
      <c r="A398" s="245">
        <v>84</v>
      </c>
      <c r="B398" s="211" t="s">
        <v>481</v>
      </c>
      <c r="C398" s="278" t="s">
        <v>482</v>
      </c>
      <c r="D398" s="214" t="s">
        <v>77</v>
      </c>
      <c r="E398" s="221">
        <v>55.92</v>
      </c>
      <c r="F398" s="235"/>
      <c r="G398" s="232">
        <f>E398*F398</f>
        <v>0</v>
      </c>
      <c r="H398" s="232">
        <v>21</v>
      </c>
      <c r="I398" s="232">
        <f>G398*(1+H398/100)</f>
        <v>0</v>
      </c>
      <c r="J398" s="232">
        <v>4.0000000000000002E-4</v>
      </c>
      <c r="K398" s="232">
        <f>E398*J398</f>
        <v>2.2368000000000002E-2</v>
      </c>
      <c r="L398" s="232">
        <v>0</v>
      </c>
      <c r="M398" s="232">
        <f>E398*L398</f>
        <v>0</v>
      </c>
      <c r="N398" s="233" t="s">
        <v>483</v>
      </c>
      <c r="O398" s="250" t="s">
        <v>79</v>
      </c>
      <c r="P398" s="202"/>
      <c r="Q398" s="202"/>
      <c r="R398" s="202"/>
      <c r="S398" s="202"/>
      <c r="T398" s="202"/>
      <c r="U398" s="202"/>
      <c r="V398" s="202"/>
      <c r="W398" s="202"/>
      <c r="X398" s="202"/>
      <c r="Y398" s="202"/>
      <c r="Z398" s="202"/>
      <c r="AA398" s="202"/>
      <c r="AB398" s="202"/>
      <c r="AC398" s="202"/>
      <c r="AD398" s="202"/>
      <c r="AE398" s="202"/>
      <c r="AF398" s="202"/>
      <c r="AG398" s="202"/>
      <c r="AH398" s="202"/>
      <c r="AI398" s="202"/>
      <c r="AJ398" s="202"/>
      <c r="AK398" s="202"/>
      <c r="AL398" s="202"/>
      <c r="AM398" s="202">
        <v>21</v>
      </c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  <c r="BC398" s="202"/>
      <c r="BD398" s="202"/>
      <c r="BE398" s="202"/>
      <c r="BF398" s="202"/>
      <c r="BG398" s="202"/>
      <c r="BH398" s="202"/>
    </row>
    <row r="399" spans="1:60" outlineLevel="1" x14ac:dyDescent="0.2">
      <c r="A399" s="245"/>
      <c r="B399" s="211"/>
      <c r="C399" s="279" t="s">
        <v>484</v>
      </c>
      <c r="D399" s="215"/>
      <c r="E399" s="222">
        <v>20.46</v>
      </c>
      <c r="F399" s="232"/>
      <c r="G399" s="232"/>
      <c r="H399" s="232"/>
      <c r="I399" s="232"/>
      <c r="J399" s="232"/>
      <c r="K399" s="232"/>
      <c r="L399" s="232"/>
      <c r="M399" s="232"/>
      <c r="N399" s="233"/>
      <c r="O399" s="250"/>
      <c r="P399" s="202"/>
      <c r="Q399" s="202"/>
      <c r="R399" s="202"/>
      <c r="S399" s="202"/>
      <c r="T399" s="202"/>
      <c r="U399" s="202"/>
      <c r="V399" s="202"/>
      <c r="W399" s="202"/>
      <c r="X399" s="202"/>
      <c r="Y399" s="202"/>
      <c r="Z399" s="202"/>
      <c r="AA399" s="202"/>
      <c r="AB399" s="202"/>
      <c r="AC399" s="202"/>
      <c r="AD399" s="202"/>
      <c r="AE399" s="202"/>
      <c r="AF399" s="202"/>
      <c r="AG399" s="202"/>
      <c r="AH399" s="202"/>
      <c r="AI399" s="202"/>
      <c r="AJ399" s="202"/>
      <c r="AK399" s="202"/>
      <c r="AL399" s="202"/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  <c r="BC399" s="202"/>
      <c r="BD399" s="202"/>
      <c r="BE399" s="202"/>
      <c r="BF399" s="202"/>
      <c r="BG399" s="202"/>
      <c r="BH399" s="202"/>
    </row>
    <row r="400" spans="1:60" outlineLevel="1" x14ac:dyDescent="0.2">
      <c r="A400" s="245"/>
      <c r="B400" s="211"/>
      <c r="C400" s="279" t="s">
        <v>485</v>
      </c>
      <c r="D400" s="215"/>
      <c r="E400" s="222">
        <v>20.46</v>
      </c>
      <c r="F400" s="232"/>
      <c r="G400" s="232"/>
      <c r="H400" s="232"/>
      <c r="I400" s="232"/>
      <c r="J400" s="232"/>
      <c r="K400" s="232"/>
      <c r="L400" s="232"/>
      <c r="M400" s="232"/>
      <c r="N400" s="233"/>
      <c r="O400" s="250"/>
      <c r="P400" s="202"/>
      <c r="Q400" s="202"/>
      <c r="R400" s="202"/>
      <c r="S400" s="202"/>
      <c r="T400" s="202"/>
      <c r="U400" s="202"/>
      <c r="V400" s="202"/>
      <c r="W400" s="202"/>
      <c r="X400" s="202"/>
      <c r="Y400" s="202"/>
      <c r="Z400" s="202"/>
      <c r="AA400" s="202"/>
      <c r="AB400" s="202"/>
      <c r="AC400" s="202"/>
      <c r="AD400" s="202"/>
      <c r="AE400" s="202"/>
      <c r="AF400" s="202"/>
      <c r="AG400" s="202"/>
      <c r="AH400" s="202"/>
      <c r="AI400" s="202"/>
      <c r="AJ400" s="202"/>
      <c r="AK400" s="202"/>
      <c r="AL400" s="202"/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  <c r="BC400" s="202"/>
      <c r="BD400" s="202"/>
      <c r="BE400" s="202"/>
      <c r="BF400" s="202"/>
      <c r="BG400" s="202"/>
      <c r="BH400" s="202"/>
    </row>
    <row r="401" spans="1:60" outlineLevel="1" x14ac:dyDescent="0.2">
      <c r="A401" s="245"/>
      <c r="B401" s="211"/>
      <c r="C401" s="279" t="s">
        <v>486</v>
      </c>
      <c r="D401" s="215"/>
      <c r="E401" s="222">
        <v>15</v>
      </c>
      <c r="F401" s="232"/>
      <c r="G401" s="232"/>
      <c r="H401" s="232"/>
      <c r="I401" s="232"/>
      <c r="J401" s="232"/>
      <c r="K401" s="232"/>
      <c r="L401" s="232"/>
      <c r="M401" s="232"/>
      <c r="N401" s="233"/>
      <c r="O401" s="250"/>
      <c r="P401" s="202"/>
      <c r="Q401" s="202"/>
      <c r="R401" s="202"/>
      <c r="S401" s="202"/>
      <c r="T401" s="202"/>
      <c r="U401" s="202"/>
      <c r="V401" s="202"/>
      <c r="W401" s="202"/>
      <c r="X401" s="202"/>
      <c r="Y401" s="202"/>
      <c r="Z401" s="202"/>
      <c r="AA401" s="202"/>
      <c r="AB401" s="202"/>
      <c r="AC401" s="202"/>
      <c r="AD401" s="202"/>
      <c r="AE401" s="202"/>
      <c r="AF401" s="202"/>
      <c r="AG401" s="202"/>
      <c r="AH401" s="202"/>
      <c r="AI401" s="202"/>
      <c r="AJ401" s="202"/>
      <c r="AK401" s="202"/>
      <c r="AL401" s="202"/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  <c r="BD401" s="202"/>
      <c r="BE401" s="202"/>
      <c r="BF401" s="202"/>
      <c r="BG401" s="202"/>
      <c r="BH401" s="202"/>
    </row>
    <row r="402" spans="1:60" outlineLevel="1" x14ac:dyDescent="0.2">
      <c r="A402" s="245"/>
      <c r="B402" s="211"/>
      <c r="C402" s="280"/>
      <c r="D402" s="217"/>
      <c r="E402" s="224"/>
      <c r="F402" s="238"/>
      <c r="G402" s="239"/>
      <c r="H402" s="232"/>
      <c r="I402" s="232"/>
      <c r="J402" s="232"/>
      <c r="K402" s="232"/>
      <c r="L402" s="232"/>
      <c r="M402" s="232"/>
      <c r="N402" s="233"/>
      <c r="O402" s="250"/>
      <c r="P402" s="202"/>
      <c r="Q402" s="202"/>
      <c r="R402" s="202"/>
      <c r="S402" s="202"/>
      <c r="T402" s="202"/>
      <c r="U402" s="202"/>
      <c r="V402" s="202"/>
      <c r="W402" s="202"/>
      <c r="X402" s="202"/>
      <c r="Y402" s="202"/>
      <c r="Z402" s="202"/>
      <c r="AA402" s="202"/>
      <c r="AB402" s="202"/>
      <c r="AC402" s="202"/>
      <c r="AD402" s="202"/>
      <c r="AE402" s="202"/>
      <c r="AF402" s="202"/>
      <c r="AG402" s="202"/>
      <c r="AH402" s="202"/>
      <c r="AI402" s="202"/>
      <c r="AJ402" s="202"/>
      <c r="AK402" s="202"/>
      <c r="AL402" s="202"/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  <c r="BC402" s="202"/>
      <c r="BD402" s="202"/>
      <c r="BE402" s="202"/>
      <c r="BF402" s="202"/>
      <c r="BG402" s="202"/>
      <c r="BH402" s="202"/>
    </row>
    <row r="403" spans="1:60" outlineLevel="1" x14ac:dyDescent="0.2">
      <c r="A403" s="245"/>
      <c r="B403" s="208" t="s">
        <v>487</v>
      </c>
      <c r="C403" s="277"/>
      <c r="D403" s="246"/>
      <c r="E403" s="247"/>
      <c r="F403" s="248"/>
      <c r="G403" s="234"/>
      <c r="H403" s="232"/>
      <c r="I403" s="232"/>
      <c r="J403" s="232"/>
      <c r="K403" s="232">
        <v>1</v>
      </c>
      <c r="L403" s="232"/>
      <c r="M403" s="232"/>
      <c r="N403" s="233"/>
      <c r="O403" s="250"/>
      <c r="P403" s="202"/>
      <c r="Q403" s="202"/>
      <c r="R403" s="202"/>
      <c r="S403" s="202"/>
      <c r="T403" s="202"/>
      <c r="U403" s="202"/>
      <c r="V403" s="202"/>
      <c r="W403" s="202"/>
      <c r="X403" s="202"/>
      <c r="Y403" s="202"/>
      <c r="Z403" s="202"/>
      <c r="AA403" s="202"/>
      <c r="AB403" s="202"/>
      <c r="AC403" s="202"/>
      <c r="AD403" s="202"/>
      <c r="AE403" s="202"/>
      <c r="AF403" s="202"/>
      <c r="AG403" s="202"/>
      <c r="AH403" s="202"/>
      <c r="AI403" s="202"/>
      <c r="AJ403" s="202"/>
      <c r="AK403" s="202"/>
      <c r="AL403" s="202"/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  <c r="BC403" s="202"/>
      <c r="BD403" s="202"/>
      <c r="BE403" s="202"/>
      <c r="BF403" s="202"/>
      <c r="BG403" s="202"/>
      <c r="BH403" s="202"/>
    </row>
    <row r="404" spans="1:60" outlineLevel="1" x14ac:dyDescent="0.2">
      <c r="A404" s="245">
        <v>85</v>
      </c>
      <c r="B404" s="211" t="s">
        <v>488</v>
      </c>
      <c r="C404" s="278" t="s">
        <v>489</v>
      </c>
      <c r="D404" s="214" t="s">
        <v>77</v>
      </c>
      <c r="E404" s="221">
        <v>53.6</v>
      </c>
      <c r="F404" s="235"/>
      <c r="G404" s="232">
        <f>E404*F404</f>
        <v>0</v>
      </c>
      <c r="H404" s="232">
        <v>21</v>
      </c>
      <c r="I404" s="232">
        <f>G404*(1+H404/100)</f>
        <v>0</v>
      </c>
      <c r="J404" s="232">
        <v>0</v>
      </c>
      <c r="K404" s="232">
        <f>E404*J404</f>
        <v>0</v>
      </c>
      <c r="L404" s="232">
        <v>0</v>
      </c>
      <c r="M404" s="232">
        <f>E404*L404</f>
        <v>0</v>
      </c>
      <c r="N404" s="233" t="s">
        <v>483</v>
      </c>
      <c r="O404" s="250" t="s">
        <v>79</v>
      </c>
      <c r="P404" s="202"/>
      <c r="Q404" s="202"/>
      <c r="R404" s="202"/>
      <c r="S404" s="202"/>
      <c r="T404" s="202"/>
      <c r="U404" s="202"/>
      <c r="V404" s="202"/>
      <c r="W404" s="202"/>
      <c r="X404" s="202"/>
      <c r="Y404" s="202"/>
      <c r="Z404" s="202"/>
      <c r="AA404" s="202"/>
      <c r="AB404" s="202"/>
      <c r="AC404" s="202"/>
      <c r="AD404" s="202"/>
      <c r="AE404" s="202"/>
      <c r="AF404" s="202"/>
      <c r="AG404" s="202"/>
      <c r="AH404" s="202"/>
      <c r="AI404" s="202"/>
      <c r="AJ404" s="202"/>
      <c r="AK404" s="202"/>
      <c r="AL404" s="202"/>
      <c r="AM404" s="202">
        <v>21</v>
      </c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  <c r="BC404" s="202"/>
      <c r="BD404" s="202"/>
      <c r="BE404" s="202"/>
      <c r="BF404" s="202"/>
      <c r="BG404" s="202"/>
      <c r="BH404" s="202"/>
    </row>
    <row r="405" spans="1:60" outlineLevel="1" x14ac:dyDescent="0.2">
      <c r="A405" s="245"/>
      <c r="B405" s="211"/>
      <c r="C405" s="279" t="s">
        <v>240</v>
      </c>
      <c r="D405" s="215"/>
      <c r="E405" s="222">
        <v>53.6</v>
      </c>
      <c r="F405" s="232"/>
      <c r="G405" s="232"/>
      <c r="H405" s="232"/>
      <c r="I405" s="232"/>
      <c r="J405" s="232"/>
      <c r="K405" s="232"/>
      <c r="L405" s="232"/>
      <c r="M405" s="232"/>
      <c r="N405" s="233"/>
      <c r="O405" s="250"/>
      <c r="P405" s="202"/>
      <c r="Q405" s="202"/>
      <c r="R405" s="202"/>
      <c r="S405" s="202"/>
      <c r="T405" s="202"/>
      <c r="U405" s="202"/>
      <c r="V405" s="202"/>
      <c r="W405" s="202"/>
      <c r="X405" s="202"/>
      <c r="Y405" s="202"/>
      <c r="Z405" s="202"/>
      <c r="AA405" s="202"/>
      <c r="AB405" s="202"/>
      <c r="AC405" s="202"/>
      <c r="AD405" s="202"/>
      <c r="AE405" s="202"/>
      <c r="AF405" s="202"/>
      <c r="AG405" s="202"/>
      <c r="AH405" s="202"/>
      <c r="AI405" s="202"/>
      <c r="AJ405" s="202"/>
      <c r="AK405" s="202"/>
      <c r="AL405" s="202"/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  <c r="BC405" s="202"/>
      <c r="BD405" s="202"/>
      <c r="BE405" s="202"/>
      <c r="BF405" s="202"/>
      <c r="BG405" s="202"/>
      <c r="BH405" s="202"/>
    </row>
    <row r="406" spans="1:60" outlineLevel="1" x14ac:dyDescent="0.2">
      <c r="A406" s="245"/>
      <c r="B406" s="211"/>
      <c r="C406" s="280"/>
      <c r="D406" s="217"/>
      <c r="E406" s="224"/>
      <c r="F406" s="238"/>
      <c r="G406" s="239"/>
      <c r="H406" s="232"/>
      <c r="I406" s="232"/>
      <c r="J406" s="232"/>
      <c r="K406" s="232"/>
      <c r="L406" s="232"/>
      <c r="M406" s="232"/>
      <c r="N406" s="233"/>
      <c r="O406" s="250"/>
      <c r="P406" s="202"/>
      <c r="Q406" s="202"/>
      <c r="R406" s="202"/>
      <c r="S406" s="202"/>
      <c r="T406" s="202"/>
      <c r="U406" s="202"/>
      <c r="V406" s="202"/>
      <c r="W406" s="202"/>
      <c r="X406" s="202"/>
      <c r="Y406" s="202"/>
      <c r="Z406" s="202"/>
      <c r="AA406" s="202"/>
      <c r="AB406" s="202"/>
      <c r="AC406" s="202"/>
      <c r="AD406" s="202"/>
      <c r="AE406" s="202"/>
      <c r="AF406" s="202"/>
      <c r="AG406" s="202"/>
      <c r="AH406" s="202"/>
      <c r="AI406" s="202"/>
      <c r="AJ406" s="202"/>
      <c r="AK406" s="202"/>
      <c r="AL406" s="202"/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  <c r="BC406" s="202"/>
      <c r="BD406" s="202"/>
      <c r="BE406" s="202"/>
      <c r="BF406" s="202"/>
      <c r="BG406" s="202"/>
      <c r="BH406" s="202"/>
    </row>
    <row r="407" spans="1:60" outlineLevel="1" x14ac:dyDescent="0.2">
      <c r="A407" s="245">
        <v>86</v>
      </c>
      <c r="B407" s="211" t="s">
        <v>490</v>
      </c>
      <c r="C407" s="278" t="s">
        <v>491</v>
      </c>
      <c r="D407" s="214" t="s">
        <v>77</v>
      </c>
      <c r="E407" s="221">
        <v>444.54300000000001</v>
      </c>
      <c r="F407" s="235"/>
      <c r="G407" s="232">
        <f>E407*F407</f>
        <v>0</v>
      </c>
      <c r="H407" s="232">
        <v>21</v>
      </c>
      <c r="I407" s="232">
        <f>G407*(1+H407/100)</f>
        <v>0</v>
      </c>
      <c r="J407" s="232">
        <v>8.0000000000000007E-5</v>
      </c>
      <c r="K407" s="232">
        <f>E407*J407</f>
        <v>3.5563440000000002E-2</v>
      </c>
      <c r="L407" s="232">
        <v>0</v>
      </c>
      <c r="M407" s="232">
        <f>E407*L407</f>
        <v>0</v>
      </c>
      <c r="N407" s="233" t="s">
        <v>483</v>
      </c>
      <c r="O407" s="250" t="s">
        <v>79</v>
      </c>
      <c r="P407" s="202"/>
      <c r="Q407" s="202"/>
      <c r="R407" s="202"/>
      <c r="S407" s="202"/>
      <c r="T407" s="202"/>
      <c r="U407" s="202"/>
      <c r="V407" s="202"/>
      <c r="W407" s="202"/>
      <c r="X407" s="202"/>
      <c r="Y407" s="202"/>
      <c r="Z407" s="202"/>
      <c r="AA407" s="202"/>
      <c r="AB407" s="202"/>
      <c r="AC407" s="202"/>
      <c r="AD407" s="202"/>
      <c r="AE407" s="202"/>
      <c r="AF407" s="202"/>
      <c r="AG407" s="202"/>
      <c r="AH407" s="202"/>
      <c r="AI407" s="202"/>
      <c r="AJ407" s="202"/>
      <c r="AK407" s="202"/>
      <c r="AL407" s="202"/>
      <c r="AM407" s="202">
        <v>21</v>
      </c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  <c r="BC407" s="202"/>
      <c r="BD407" s="202"/>
      <c r="BE407" s="202"/>
      <c r="BF407" s="202"/>
      <c r="BG407" s="202"/>
      <c r="BH407" s="202"/>
    </row>
    <row r="408" spans="1:60" outlineLevel="1" x14ac:dyDescent="0.2">
      <c r="A408" s="245"/>
      <c r="B408" s="211"/>
      <c r="C408" s="279" t="s">
        <v>492</v>
      </c>
      <c r="D408" s="215"/>
      <c r="E408" s="222">
        <v>444.54300000000001</v>
      </c>
      <c r="F408" s="232"/>
      <c r="G408" s="232"/>
      <c r="H408" s="232"/>
      <c r="I408" s="232"/>
      <c r="J408" s="232"/>
      <c r="K408" s="232"/>
      <c r="L408" s="232"/>
      <c r="M408" s="232"/>
      <c r="N408" s="233"/>
      <c r="O408" s="250"/>
      <c r="P408" s="202"/>
      <c r="Q408" s="202"/>
      <c r="R408" s="202"/>
      <c r="S408" s="202"/>
      <c r="T408" s="202"/>
      <c r="U408" s="202"/>
      <c r="V408" s="202"/>
      <c r="W408" s="202"/>
      <c r="X408" s="202"/>
      <c r="Y408" s="202"/>
      <c r="Z408" s="202"/>
      <c r="AA408" s="202"/>
      <c r="AB408" s="202"/>
      <c r="AC408" s="202"/>
      <c r="AD408" s="202"/>
      <c r="AE408" s="202"/>
      <c r="AF408" s="202"/>
      <c r="AG408" s="202"/>
      <c r="AH408" s="202"/>
      <c r="AI408" s="202"/>
      <c r="AJ408" s="202"/>
      <c r="AK408" s="202"/>
      <c r="AL408" s="202"/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  <c r="BD408" s="202"/>
      <c r="BE408" s="202"/>
      <c r="BF408" s="202"/>
      <c r="BG408" s="202"/>
      <c r="BH408" s="202"/>
    </row>
    <row r="409" spans="1:60" outlineLevel="1" x14ac:dyDescent="0.2">
      <c r="A409" s="245"/>
      <c r="B409" s="211"/>
      <c r="C409" s="280"/>
      <c r="D409" s="217"/>
      <c r="E409" s="224"/>
      <c r="F409" s="238"/>
      <c r="G409" s="239"/>
      <c r="H409" s="232"/>
      <c r="I409" s="232"/>
      <c r="J409" s="232"/>
      <c r="K409" s="232"/>
      <c r="L409" s="232"/>
      <c r="M409" s="232"/>
      <c r="N409" s="233"/>
      <c r="O409" s="250"/>
      <c r="P409" s="202"/>
      <c r="Q409" s="202"/>
      <c r="R409" s="202"/>
      <c r="S409" s="202"/>
      <c r="T409" s="202"/>
      <c r="U409" s="202"/>
      <c r="V409" s="202"/>
      <c r="W409" s="202"/>
      <c r="X409" s="202"/>
      <c r="Y409" s="202"/>
      <c r="Z409" s="202"/>
      <c r="AA409" s="202"/>
      <c r="AB409" s="202"/>
      <c r="AC409" s="202"/>
      <c r="AD409" s="202"/>
      <c r="AE409" s="202"/>
      <c r="AF409" s="202"/>
      <c r="AG409" s="202"/>
      <c r="AH409" s="202"/>
      <c r="AI409" s="202"/>
      <c r="AJ409" s="202"/>
      <c r="AK409" s="202"/>
      <c r="AL409" s="202"/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  <c r="BD409" s="202"/>
      <c r="BE409" s="202"/>
      <c r="BF409" s="202"/>
      <c r="BG409" s="202"/>
      <c r="BH409" s="202"/>
    </row>
    <row r="410" spans="1:60" outlineLevel="1" x14ac:dyDescent="0.2">
      <c r="A410" s="245"/>
      <c r="B410" s="208" t="s">
        <v>493</v>
      </c>
      <c r="C410" s="277"/>
      <c r="D410" s="246"/>
      <c r="E410" s="247"/>
      <c r="F410" s="248"/>
      <c r="G410" s="234"/>
      <c r="H410" s="232"/>
      <c r="I410" s="232"/>
      <c r="J410" s="232"/>
      <c r="K410" s="232">
        <v>1</v>
      </c>
      <c r="L410" s="232"/>
      <c r="M410" s="232"/>
      <c r="N410" s="233"/>
      <c r="O410" s="250"/>
      <c r="P410" s="202"/>
      <c r="Q410" s="202"/>
      <c r="R410" s="202"/>
      <c r="S410" s="202"/>
      <c r="T410" s="202"/>
      <c r="U410" s="202"/>
      <c r="V410" s="202"/>
      <c r="W410" s="202"/>
      <c r="X410" s="202"/>
      <c r="Y410" s="202"/>
      <c r="Z410" s="202"/>
      <c r="AA410" s="202"/>
      <c r="AB410" s="202"/>
      <c r="AC410" s="202"/>
      <c r="AD410" s="202"/>
      <c r="AE410" s="202"/>
      <c r="AF410" s="202"/>
      <c r="AG410" s="202"/>
      <c r="AH410" s="202"/>
      <c r="AI410" s="202"/>
      <c r="AJ410" s="202"/>
      <c r="AK410" s="202"/>
      <c r="AL410" s="202"/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  <c r="BD410" s="202"/>
      <c r="BE410" s="202"/>
      <c r="BF410" s="202"/>
      <c r="BG410" s="202"/>
      <c r="BH410" s="202"/>
    </row>
    <row r="411" spans="1:60" outlineLevel="1" x14ac:dyDescent="0.2">
      <c r="A411" s="245">
        <v>87</v>
      </c>
      <c r="B411" s="211" t="s">
        <v>494</v>
      </c>
      <c r="C411" s="278" t="s">
        <v>495</v>
      </c>
      <c r="D411" s="214" t="s">
        <v>77</v>
      </c>
      <c r="E411" s="221">
        <v>308.16000000000003</v>
      </c>
      <c r="F411" s="235"/>
      <c r="G411" s="232">
        <f>E411*F411</f>
        <v>0</v>
      </c>
      <c r="H411" s="232">
        <v>21</v>
      </c>
      <c r="I411" s="232">
        <f>G411*(1+H411/100)</f>
        <v>0</v>
      </c>
      <c r="J411" s="232">
        <v>4.0999999999999999E-4</v>
      </c>
      <c r="K411" s="232">
        <f>E411*J411</f>
        <v>0.1263456</v>
      </c>
      <c r="L411" s="232">
        <v>0</v>
      </c>
      <c r="M411" s="232">
        <f>E411*L411</f>
        <v>0</v>
      </c>
      <c r="N411" s="233" t="s">
        <v>483</v>
      </c>
      <c r="O411" s="250" t="s">
        <v>79</v>
      </c>
      <c r="P411" s="202"/>
      <c r="Q411" s="202"/>
      <c r="R411" s="202"/>
      <c r="S411" s="202"/>
      <c r="T411" s="202"/>
      <c r="U411" s="202"/>
      <c r="V411" s="202"/>
      <c r="W411" s="202"/>
      <c r="X411" s="202"/>
      <c r="Y411" s="202"/>
      <c r="Z411" s="202"/>
      <c r="AA411" s="202"/>
      <c r="AB411" s="202"/>
      <c r="AC411" s="202"/>
      <c r="AD411" s="202"/>
      <c r="AE411" s="202"/>
      <c r="AF411" s="202"/>
      <c r="AG411" s="202"/>
      <c r="AH411" s="202"/>
      <c r="AI411" s="202"/>
      <c r="AJ411" s="202"/>
      <c r="AK411" s="202"/>
      <c r="AL411" s="202"/>
      <c r="AM411" s="202">
        <v>21</v>
      </c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  <c r="BD411" s="202"/>
      <c r="BE411" s="202"/>
      <c r="BF411" s="202"/>
      <c r="BG411" s="202"/>
      <c r="BH411" s="202"/>
    </row>
    <row r="412" spans="1:60" outlineLevel="1" x14ac:dyDescent="0.2">
      <c r="A412" s="245"/>
      <c r="B412" s="211"/>
      <c r="C412" s="279" t="s">
        <v>496</v>
      </c>
      <c r="D412" s="215"/>
      <c r="E412" s="222">
        <v>64.319999999999993</v>
      </c>
      <c r="F412" s="232"/>
      <c r="G412" s="232"/>
      <c r="H412" s="232"/>
      <c r="I412" s="232"/>
      <c r="J412" s="232"/>
      <c r="K412" s="232"/>
      <c r="L412" s="232"/>
      <c r="M412" s="232"/>
      <c r="N412" s="233"/>
      <c r="O412" s="250"/>
      <c r="P412" s="202"/>
      <c r="Q412" s="202"/>
      <c r="R412" s="202"/>
      <c r="S412" s="202"/>
      <c r="T412" s="202"/>
      <c r="U412" s="202"/>
      <c r="V412" s="202"/>
      <c r="W412" s="202"/>
      <c r="X412" s="202"/>
      <c r="Y412" s="202"/>
      <c r="Z412" s="202"/>
      <c r="AA412" s="202"/>
      <c r="AB412" s="202"/>
      <c r="AC412" s="202"/>
      <c r="AD412" s="202"/>
      <c r="AE412" s="202"/>
      <c r="AF412" s="202"/>
      <c r="AG412" s="202"/>
      <c r="AH412" s="202"/>
      <c r="AI412" s="202"/>
      <c r="AJ412" s="202"/>
      <c r="AK412" s="202"/>
      <c r="AL412" s="202"/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  <c r="BD412" s="202"/>
      <c r="BE412" s="202"/>
      <c r="BF412" s="202"/>
      <c r="BG412" s="202"/>
      <c r="BH412" s="202"/>
    </row>
    <row r="413" spans="1:60" outlineLevel="1" x14ac:dyDescent="0.2">
      <c r="A413" s="245"/>
      <c r="B413" s="211"/>
      <c r="C413" s="279" t="s">
        <v>497</v>
      </c>
      <c r="D413" s="215"/>
      <c r="E413" s="222">
        <v>89.76</v>
      </c>
      <c r="F413" s="232"/>
      <c r="G413" s="232"/>
      <c r="H413" s="232"/>
      <c r="I413" s="232"/>
      <c r="J413" s="232"/>
      <c r="K413" s="232"/>
      <c r="L413" s="232"/>
      <c r="M413" s="232"/>
      <c r="N413" s="233"/>
      <c r="O413" s="250"/>
      <c r="P413" s="202"/>
      <c r="Q413" s="202"/>
      <c r="R413" s="202"/>
      <c r="S413" s="202"/>
      <c r="T413" s="202"/>
      <c r="U413" s="202"/>
      <c r="V413" s="202"/>
      <c r="W413" s="202"/>
      <c r="X413" s="202"/>
      <c r="Y413" s="202"/>
      <c r="Z413" s="202"/>
      <c r="AA413" s="202"/>
      <c r="AB413" s="202"/>
      <c r="AC413" s="202"/>
      <c r="AD413" s="202"/>
      <c r="AE413" s="202"/>
      <c r="AF413" s="202"/>
      <c r="AG413" s="202"/>
      <c r="AH413" s="202"/>
      <c r="AI413" s="202"/>
      <c r="AJ413" s="202"/>
      <c r="AK413" s="202"/>
      <c r="AL413" s="202"/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  <c r="BD413" s="202"/>
      <c r="BE413" s="202"/>
      <c r="BF413" s="202"/>
      <c r="BG413" s="202"/>
      <c r="BH413" s="202"/>
    </row>
    <row r="414" spans="1:60" outlineLevel="1" x14ac:dyDescent="0.2">
      <c r="A414" s="245"/>
      <c r="B414" s="211"/>
      <c r="C414" s="279" t="s">
        <v>498</v>
      </c>
      <c r="D414" s="215"/>
      <c r="E414" s="222">
        <v>64.319999999999993</v>
      </c>
      <c r="F414" s="232"/>
      <c r="G414" s="232"/>
      <c r="H414" s="232"/>
      <c r="I414" s="232"/>
      <c r="J414" s="232"/>
      <c r="K414" s="232"/>
      <c r="L414" s="232"/>
      <c r="M414" s="232"/>
      <c r="N414" s="233"/>
      <c r="O414" s="250"/>
      <c r="P414" s="202"/>
      <c r="Q414" s="202"/>
      <c r="R414" s="202"/>
      <c r="S414" s="202"/>
      <c r="T414" s="202"/>
      <c r="U414" s="202"/>
      <c r="V414" s="202"/>
      <c r="W414" s="202"/>
      <c r="X414" s="202"/>
      <c r="Y414" s="202"/>
      <c r="Z414" s="202"/>
      <c r="AA414" s="202"/>
      <c r="AB414" s="202"/>
      <c r="AC414" s="202"/>
      <c r="AD414" s="202"/>
      <c r="AE414" s="202"/>
      <c r="AF414" s="202"/>
      <c r="AG414" s="202"/>
      <c r="AH414" s="202"/>
      <c r="AI414" s="202"/>
      <c r="AJ414" s="202"/>
      <c r="AK414" s="202"/>
      <c r="AL414" s="202"/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  <c r="BD414" s="202"/>
      <c r="BE414" s="202"/>
      <c r="BF414" s="202"/>
      <c r="BG414" s="202"/>
      <c r="BH414" s="202"/>
    </row>
    <row r="415" spans="1:60" outlineLevel="1" x14ac:dyDescent="0.2">
      <c r="A415" s="245"/>
      <c r="B415" s="211"/>
      <c r="C415" s="279" t="s">
        <v>499</v>
      </c>
      <c r="D415" s="215"/>
      <c r="E415" s="222">
        <v>89.76</v>
      </c>
      <c r="F415" s="232"/>
      <c r="G415" s="232"/>
      <c r="H415" s="232"/>
      <c r="I415" s="232"/>
      <c r="J415" s="232"/>
      <c r="K415" s="232"/>
      <c r="L415" s="232"/>
      <c r="M415" s="232"/>
      <c r="N415" s="233"/>
      <c r="O415" s="250"/>
      <c r="P415" s="202"/>
      <c r="Q415" s="202"/>
      <c r="R415" s="202"/>
      <c r="S415" s="202"/>
      <c r="T415" s="202"/>
      <c r="U415" s="202"/>
      <c r="V415" s="202"/>
      <c r="W415" s="202"/>
      <c r="X415" s="202"/>
      <c r="Y415" s="202"/>
      <c r="Z415" s="202"/>
      <c r="AA415" s="202"/>
      <c r="AB415" s="202"/>
      <c r="AC415" s="202"/>
      <c r="AD415" s="202"/>
      <c r="AE415" s="202"/>
      <c r="AF415" s="202"/>
      <c r="AG415" s="202"/>
      <c r="AH415" s="202"/>
      <c r="AI415" s="202"/>
      <c r="AJ415" s="202"/>
      <c r="AK415" s="202"/>
      <c r="AL415" s="202"/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  <c r="BD415" s="202"/>
      <c r="BE415" s="202"/>
      <c r="BF415" s="202"/>
      <c r="BG415" s="202"/>
      <c r="BH415" s="202"/>
    </row>
    <row r="416" spans="1:60" outlineLevel="1" x14ac:dyDescent="0.2">
      <c r="A416" s="245"/>
      <c r="B416" s="211"/>
      <c r="C416" s="280"/>
      <c r="D416" s="217"/>
      <c r="E416" s="224"/>
      <c r="F416" s="238"/>
      <c r="G416" s="239"/>
      <c r="H416" s="232"/>
      <c r="I416" s="232"/>
      <c r="J416" s="232"/>
      <c r="K416" s="232"/>
      <c r="L416" s="232"/>
      <c r="M416" s="232"/>
      <c r="N416" s="233"/>
      <c r="O416" s="250"/>
      <c r="P416" s="202"/>
      <c r="Q416" s="202"/>
      <c r="R416" s="202"/>
      <c r="S416" s="202"/>
      <c r="T416" s="202"/>
      <c r="U416" s="202"/>
      <c r="V416" s="202"/>
      <c r="W416" s="202"/>
      <c r="X416" s="202"/>
      <c r="Y416" s="202"/>
      <c r="Z416" s="202"/>
      <c r="AA416" s="202"/>
      <c r="AB416" s="202"/>
      <c r="AC416" s="202"/>
      <c r="AD416" s="202"/>
      <c r="AE416" s="202"/>
      <c r="AF416" s="202"/>
      <c r="AG416" s="202"/>
      <c r="AH416" s="202"/>
      <c r="AI416" s="202"/>
      <c r="AJ416" s="202"/>
      <c r="AK416" s="202"/>
      <c r="AL416" s="202"/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  <c r="BD416" s="202"/>
      <c r="BE416" s="202"/>
      <c r="BF416" s="202"/>
      <c r="BG416" s="202"/>
      <c r="BH416" s="202"/>
    </row>
    <row r="417" spans="1:60" outlineLevel="1" x14ac:dyDescent="0.2">
      <c r="A417" s="245">
        <v>88</v>
      </c>
      <c r="B417" s="211" t="s">
        <v>500</v>
      </c>
      <c r="C417" s="278" t="s">
        <v>501</v>
      </c>
      <c r="D417" s="214" t="s">
        <v>77</v>
      </c>
      <c r="E417" s="221">
        <v>31.7</v>
      </c>
      <c r="F417" s="235"/>
      <c r="G417" s="232">
        <f>E417*F417</f>
        <v>0</v>
      </c>
      <c r="H417" s="232">
        <v>21</v>
      </c>
      <c r="I417" s="232">
        <f>G417*(1+H417/100)</f>
        <v>0</v>
      </c>
      <c r="J417" s="232">
        <v>8.1999999999999998E-4</v>
      </c>
      <c r="K417" s="232">
        <f>E417*J417</f>
        <v>2.5994E-2</v>
      </c>
      <c r="L417" s="232">
        <v>0</v>
      </c>
      <c r="M417" s="232">
        <f>E417*L417</f>
        <v>0</v>
      </c>
      <c r="N417" s="233" t="s">
        <v>483</v>
      </c>
      <c r="O417" s="250" t="s">
        <v>79</v>
      </c>
      <c r="P417" s="202"/>
      <c r="Q417" s="202"/>
      <c r="R417" s="202"/>
      <c r="S417" s="202"/>
      <c r="T417" s="202"/>
      <c r="U417" s="202"/>
      <c r="V417" s="202"/>
      <c r="W417" s="202"/>
      <c r="X417" s="202"/>
      <c r="Y417" s="202"/>
      <c r="Z417" s="202"/>
      <c r="AA417" s="202"/>
      <c r="AB417" s="202"/>
      <c r="AC417" s="202"/>
      <c r="AD417" s="202"/>
      <c r="AE417" s="202"/>
      <c r="AF417" s="202"/>
      <c r="AG417" s="202"/>
      <c r="AH417" s="202"/>
      <c r="AI417" s="202"/>
      <c r="AJ417" s="202"/>
      <c r="AK417" s="202"/>
      <c r="AL417" s="202"/>
      <c r="AM417" s="202">
        <v>21</v>
      </c>
      <c r="AN417" s="202"/>
      <c r="AO417" s="202"/>
      <c r="AP417" s="202"/>
      <c r="AQ417" s="202"/>
      <c r="AR417" s="202"/>
      <c r="AS417" s="202"/>
      <c r="AT417" s="202"/>
      <c r="AU417" s="202"/>
      <c r="AV417" s="202"/>
      <c r="AW417" s="202"/>
      <c r="AX417" s="202"/>
      <c r="AY417" s="202"/>
      <c r="AZ417" s="202"/>
      <c r="BA417" s="202"/>
      <c r="BB417" s="202"/>
      <c r="BC417" s="202"/>
      <c r="BD417" s="202"/>
      <c r="BE417" s="202"/>
      <c r="BF417" s="202"/>
      <c r="BG417" s="202"/>
      <c r="BH417" s="202"/>
    </row>
    <row r="418" spans="1:60" outlineLevel="1" x14ac:dyDescent="0.2">
      <c r="A418" s="245"/>
      <c r="B418" s="211"/>
      <c r="C418" s="279" t="s">
        <v>502</v>
      </c>
      <c r="D418" s="215"/>
      <c r="E418" s="222">
        <v>29</v>
      </c>
      <c r="F418" s="232"/>
      <c r="G418" s="232"/>
      <c r="H418" s="232"/>
      <c r="I418" s="232"/>
      <c r="J418" s="232"/>
      <c r="K418" s="232"/>
      <c r="L418" s="232"/>
      <c r="M418" s="232"/>
      <c r="N418" s="233"/>
      <c r="O418" s="250"/>
      <c r="P418" s="202"/>
      <c r="Q418" s="202"/>
      <c r="R418" s="202"/>
      <c r="S418" s="202"/>
      <c r="T418" s="202"/>
      <c r="U418" s="202"/>
      <c r="V418" s="202"/>
      <c r="W418" s="202"/>
      <c r="X418" s="202"/>
      <c r="Y418" s="202"/>
      <c r="Z418" s="202"/>
      <c r="AA418" s="202"/>
      <c r="AB418" s="202"/>
      <c r="AC418" s="202"/>
      <c r="AD418" s="202"/>
      <c r="AE418" s="202"/>
      <c r="AF418" s="202"/>
      <c r="AG418" s="202"/>
      <c r="AH418" s="202"/>
      <c r="AI418" s="202"/>
      <c r="AJ418" s="202"/>
      <c r="AK418" s="202"/>
      <c r="AL418" s="202"/>
      <c r="AM418" s="202"/>
      <c r="AN418" s="202"/>
      <c r="AO418" s="202"/>
      <c r="AP418" s="202"/>
      <c r="AQ418" s="202"/>
      <c r="AR418" s="202"/>
      <c r="AS418" s="202"/>
      <c r="AT418" s="202"/>
      <c r="AU418" s="202"/>
      <c r="AV418" s="202"/>
      <c r="AW418" s="202"/>
      <c r="AX418" s="202"/>
      <c r="AY418" s="202"/>
      <c r="AZ418" s="202"/>
      <c r="BA418" s="202"/>
      <c r="BB418" s="202"/>
      <c r="BC418" s="202"/>
      <c r="BD418" s="202"/>
      <c r="BE418" s="202"/>
      <c r="BF418" s="202"/>
      <c r="BG418" s="202"/>
      <c r="BH418" s="202"/>
    </row>
    <row r="419" spans="1:60" outlineLevel="1" x14ac:dyDescent="0.2">
      <c r="A419" s="245"/>
      <c r="B419" s="211"/>
      <c r="C419" s="279" t="s">
        <v>503</v>
      </c>
      <c r="D419" s="215"/>
      <c r="E419" s="222">
        <v>2.7</v>
      </c>
      <c r="F419" s="232"/>
      <c r="G419" s="232"/>
      <c r="H419" s="232"/>
      <c r="I419" s="232"/>
      <c r="J419" s="232"/>
      <c r="K419" s="232"/>
      <c r="L419" s="232"/>
      <c r="M419" s="232"/>
      <c r="N419" s="233"/>
      <c r="O419" s="250"/>
      <c r="P419" s="202"/>
      <c r="Q419" s="202"/>
      <c r="R419" s="202"/>
      <c r="S419" s="202"/>
      <c r="T419" s="202"/>
      <c r="U419" s="202"/>
      <c r="V419" s="202"/>
      <c r="W419" s="202"/>
      <c r="X419" s="202"/>
      <c r="Y419" s="202"/>
      <c r="Z419" s="202"/>
      <c r="AA419" s="202"/>
      <c r="AB419" s="202"/>
      <c r="AC419" s="202"/>
      <c r="AD419" s="202"/>
      <c r="AE419" s="202"/>
      <c r="AF419" s="202"/>
      <c r="AG419" s="202"/>
      <c r="AH419" s="202"/>
      <c r="AI419" s="202"/>
      <c r="AJ419" s="202"/>
      <c r="AK419" s="202"/>
      <c r="AL419" s="202"/>
      <c r="AM419" s="202"/>
      <c r="AN419" s="202"/>
      <c r="AO419" s="202"/>
      <c r="AP419" s="202"/>
      <c r="AQ419" s="202"/>
      <c r="AR419" s="202"/>
      <c r="AS419" s="202"/>
      <c r="AT419" s="202"/>
      <c r="AU419" s="202"/>
      <c r="AV419" s="202"/>
      <c r="AW419" s="202"/>
      <c r="AX419" s="202"/>
      <c r="AY419" s="202"/>
      <c r="AZ419" s="202"/>
      <c r="BA419" s="202"/>
      <c r="BB419" s="202"/>
      <c r="BC419" s="202"/>
      <c r="BD419" s="202"/>
      <c r="BE419" s="202"/>
      <c r="BF419" s="202"/>
      <c r="BG419" s="202"/>
      <c r="BH419" s="202"/>
    </row>
    <row r="420" spans="1:60" outlineLevel="1" x14ac:dyDescent="0.2">
      <c r="A420" s="245"/>
      <c r="B420" s="211"/>
      <c r="C420" s="280"/>
      <c r="D420" s="217"/>
      <c r="E420" s="224"/>
      <c r="F420" s="238"/>
      <c r="G420" s="239"/>
      <c r="H420" s="232"/>
      <c r="I420" s="232"/>
      <c r="J420" s="232"/>
      <c r="K420" s="232"/>
      <c r="L420" s="232"/>
      <c r="M420" s="232"/>
      <c r="N420" s="233"/>
      <c r="O420" s="250"/>
      <c r="P420" s="202"/>
      <c r="Q420" s="202"/>
      <c r="R420" s="202"/>
      <c r="S420" s="202"/>
      <c r="T420" s="202"/>
      <c r="U420" s="202"/>
      <c r="V420" s="202"/>
      <c r="W420" s="202"/>
      <c r="X420" s="202"/>
      <c r="Y420" s="202"/>
      <c r="Z420" s="202"/>
      <c r="AA420" s="202"/>
      <c r="AB420" s="202"/>
      <c r="AC420" s="202"/>
      <c r="AD420" s="202"/>
      <c r="AE420" s="202"/>
      <c r="AF420" s="202"/>
      <c r="AG420" s="202"/>
      <c r="AH420" s="202"/>
      <c r="AI420" s="202"/>
      <c r="AJ420" s="202"/>
      <c r="AK420" s="202"/>
      <c r="AL420" s="202"/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202"/>
      <c r="AX420" s="202"/>
      <c r="AY420" s="202"/>
      <c r="AZ420" s="202"/>
      <c r="BA420" s="202"/>
      <c r="BB420" s="202"/>
      <c r="BC420" s="202"/>
      <c r="BD420" s="202"/>
      <c r="BE420" s="202"/>
      <c r="BF420" s="202"/>
      <c r="BG420" s="202"/>
      <c r="BH420" s="202"/>
    </row>
    <row r="421" spans="1:60" outlineLevel="1" x14ac:dyDescent="0.2">
      <c r="A421" s="245">
        <v>89</v>
      </c>
      <c r="B421" s="211" t="s">
        <v>504</v>
      </c>
      <c r="C421" s="278" t="s">
        <v>505</v>
      </c>
      <c r="D421" s="214" t="s">
        <v>77</v>
      </c>
      <c r="E421" s="221">
        <v>484.95600000000002</v>
      </c>
      <c r="F421" s="235"/>
      <c r="G421" s="232">
        <f>E421*F421</f>
        <v>0</v>
      </c>
      <c r="H421" s="232">
        <v>21</v>
      </c>
      <c r="I421" s="232">
        <f>G421*(1+H421/100)</f>
        <v>0</v>
      </c>
      <c r="J421" s="232">
        <v>9.8999999999999999E-4</v>
      </c>
      <c r="K421" s="232">
        <f>E421*J421</f>
        <v>0.48010644000000002</v>
      </c>
      <c r="L421" s="232">
        <v>0</v>
      </c>
      <c r="M421" s="232">
        <f>E421*L421</f>
        <v>0</v>
      </c>
      <c r="N421" s="233" t="s">
        <v>483</v>
      </c>
      <c r="O421" s="250" t="s">
        <v>79</v>
      </c>
      <c r="P421" s="202"/>
      <c r="Q421" s="202"/>
      <c r="R421" s="202"/>
      <c r="S421" s="202"/>
      <c r="T421" s="202"/>
      <c r="U421" s="202"/>
      <c r="V421" s="202"/>
      <c r="W421" s="202"/>
      <c r="X421" s="202"/>
      <c r="Y421" s="202"/>
      <c r="Z421" s="202"/>
      <c r="AA421" s="202"/>
      <c r="AB421" s="202"/>
      <c r="AC421" s="202"/>
      <c r="AD421" s="202"/>
      <c r="AE421" s="202"/>
      <c r="AF421" s="202"/>
      <c r="AG421" s="202"/>
      <c r="AH421" s="202"/>
      <c r="AI421" s="202"/>
      <c r="AJ421" s="202"/>
      <c r="AK421" s="202"/>
      <c r="AL421" s="202"/>
      <c r="AM421" s="202">
        <v>21</v>
      </c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  <c r="BC421" s="202"/>
      <c r="BD421" s="202"/>
      <c r="BE421" s="202"/>
      <c r="BF421" s="202"/>
      <c r="BG421" s="202"/>
      <c r="BH421" s="202"/>
    </row>
    <row r="422" spans="1:60" outlineLevel="1" x14ac:dyDescent="0.2">
      <c r="A422" s="245"/>
      <c r="B422" s="211"/>
      <c r="C422" s="279" t="s">
        <v>506</v>
      </c>
      <c r="D422" s="215"/>
      <c r="E422" s="222">
        <v>484.95600000000002</v>
      </c>
      <c r="F422" s="232"/>
      <c r="G422" s="232"/>
      <c r="H422" s="232"/>
      <c r="I422" s="232"/>
      <c r="J422" s="232"/>
      <c r="K422" s="232"/>
      <c r="L422" s="232"/>
      <c r="M422" s="232"/>
      <c r="N422" s="233"/>
      <c r="O422" s="250"/>
      <c r="P422" s="202"/>
      <c r="Q422" s="202"/>
      <c r="R422" s="202"/>
      <c r="S422" s="202"/>
      <c r="T422" s="202"/>
      <c r="U422" s="202"/>
      <c r="V422" s="202"/>
      <c r="W422" s="202"/>
      <c r="X422" s="202"/>
      <c r="Y422" s="202"/>
      <c r="Z422" s="202"/>
      <c r="AA422" s="202"/>
      <c r="AB422" s="202"/>
      <c r="AC422" s="202"/>
      <c r="AD422" s="202"/>
      <c r="AE422" s="202"/>
      <c r="AF422" s="202"/>
      <c r="AG422" s="202"/>
      <c r="AH422" s="202"/>
      <c r="AI422" s="202"/>
      <c r="AJ422" s="202"/>
      <c r="AK422" s="202"/>
      <c r="AL422" s="202"/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  <c r="BC422" s="202"/>
      <c r="BD422" s="202"/>
      <c r="BE422" s="202"/>
      <c r="BF422" s="202"/>
      <c r="BG422" s="202"/>
      <c r="BH422" s="202"/>
    </row>
    <row r="423" spans="1:60" outlineLevel="1" x14ac:dyDescent="0.2">
      <c r="A423" s="245"/>
      <c r="B423" s="211"/>
      <c r="C423" s="280"/>
      <c r="D423" s="217"/>
      <c r="E423" s="224"/>
      <c r="F423" s="238"/>
      <c r="G423" s="239"/>
      <c r="H423" s="232"/>
      <c r="I423" s="232"/>
      <c r="J423" s="232"/>
      <c r="K423" s="232"/>
      <c r="L423" s="232"/>
      <c r="M423" s="232"/>
      <c r="N423" s="233"/>
      <c r="O423" s="250"/>
      <c r="P423" s="202"/>
      <c r="Q423" s="202"/>
      <c r="R423" s="202"/>
      <c r="S423" s="202"/>
      <c r="T423" s="202"/>
      <c r="U423" s="202"/>
      <c r="V423" s="202"/>
      <c r="W423" s="202"/>
      <c r="X423" s="202"/>
      <c r="Y423" s="202"/>
      <c r="Z423" s="202"/>
      <c r="AA423" s="202"/>
      <c r="AB423" s="202"/>
      <c r="AC423" s="202"/>
      <c r="AD423" s="202"/>
      <c r="AE423" s="202"/>
      <c r="AF423" s="202"/>
      <c r="AG423" s="202"/>
      <c r="AH423" s="202"/>
      <c r="AI423" s="202"/>
      <c r="AJ423" s="202"/>
      <c r="AK423" s="202"/>
      <c r="AL423" s="202"/>
      <c r="AM423" s="202"/>
      <c r="AN423" s="202"/>
      <c r="AO423" s="202"/>
      <c r="AP423" s="202"/>
      <c r="AQ423" s="202"/>
      <c r="AR423" s="202"/>
      <c r="AS423" s="202"/>
      <c r="AT423" s="202"/>
      <c r="AU423" s="202"/>
      <c r="AV423" s="202"/>
      <c r="AW423" s="202"/>
      <c r="AX423" s="202"/>
      <c r="AY423" s="202"/>
      <c r="AZ423" s="202"/>
      <c r="BA423" s="202"/>
      <c r="BB423" s="202"/>
      <c r="BC423" s="202"/>
      <c r="BD423" s="202"/>
      <c r="BE423" s="202"/>
      <c r="BF423" s="202"/>
      <c r="BG423" s="202"/>
      <c r="BH423" s="202"/>
    </row>
    <row r="424" spans="1:60" outlineLevel="1" x14ac:dyDescent="0.2">
      <c r="A424" s="245"/>
      <c r="B424" s="208" t="s">
        <v>507</v>
      </c>
      <c r="C424" s="277"/>
      <c r="D424" s="246"/>
      <c r="E424" s="247"/>
      <c r="F424" s="248"/>
      <c r="G424" s="234"/>
      <c r="H424" s="232"/>
      <c r="I424" s="232"/>
      <c r="J424" s="232"/>
      <c r="K424" s="232">
        <v>1</v>
      </c>
      <c r="L424" s="232"/>
      <c r="M424" s="232"/>
      <c r="N424" s="233"/>
      <c r="O424" s="250"/>
      <c r="P424" s="202"/>
      <c r="Q424" s="202"/>
      <c r="R424" s="202"/>
      <c r="S424" s="202"/>
      <c r="T424" s="202"/>
      <c r="U424" s="202"/>
      <c r="V424" s="202"/>
      <c r="W424" s="202"/>
      <c r="X424" s="202"/>
      <c r="Y424" s="202"/>
      <c r="Z424" s="202"/>
      <c r="AA424" s="202"/>
      <c r="AB424" s="202"/>
      <c r="AC424" s="202"/>
      <c r="AD424" s="202"/>
      <c r="AE424" s="202"/>
      <c r="AF424" s="202"/>
      <c r="AG424" s="202"/>
      <c r="AH424" s="202"/>
      <c r="AI424" s="202"/>
      <c r="AJ424" s="202"/>
      <c r="AK424" s="202"/>
      <c r="AL424" s="202"/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202"/>
      <c r="AX424" s="202"/>
      <c r="AY424" s="202"/>
      <c r="AZ424" s="202"/>
      <c r="BA424" s="202"/>
      <c r="BB424" s="202"/>
      <c r="BC424" s="202"/>
      <c r="BD424" s="202"/>
      <c r="BE424" s="202"/>
      <c r="BF424" s="202"/>
      <c r="BG424" s="202"/>
      <c r="BH424" s="202"/>
    </row>
    <row r="425" spans="1:60" outlineLevel="1" x14ac:dyDescent="0.2">
      <c r="A425" s="245">
        <v>90</v>
      </c>
      <c r="B425" s="211" t="s">
        <v>508</v>
      </c>
      <c r="C425" s="278" t="s">
        <v>509</v>
      </c>
      <c r="D425" s="214" t="s">
        <v>77</v>
      </c>
      <c r="E425" s="221">
        <v>162.19999999999999</v>
      </c>
      <c r="F425" s="235"/>
      <c r="G425" s="232">
        <f>E425*F425</f>
        <v>0</v>
      </c>
      <c r="H425" s="232">
        <v>21</v>
      </c>
      <c r="I425" s="232">
        <f>G425*(1+H425/100)</f>
        <v>0</v>
      </c>
      <c r="J425" s="232">
        <v>0</v>
      </c>
      <c r="K425" s="232">
        <f>E425*J425</f>
        <v>0</v>
      </c>
      <c r="L425" s="232">
        <v>4.8700000000000002E-3</v>
      </c>
      <c r="M425" s="232">
        <f>E425*L425</f>
        <v>0.78991400000000001</v>
      </c>
      <c r="N425" s="233" t="s">
        <v>483</v>
      </c>
      <c r="O425" s="250" t="s">
        <v>79</v>
      </c>
      <c r="P425" s="202"/>
      <c r="Q425" s="202"/>
      <c r="R425" s="202"/>
      <c r="S425" s="202"/>
      <c r="T425" s="202"/>
      <c r="U425" s="202"/>
      <c r="V425" s="202"/>
      <c r="W425" s="202"/>
      <c r="X425" s="202"/>
      <c r="Y425" s="202"/>
      <c r="Z425" s="202"/>
      <c r="AA425" s="202"/>
      <c r="AB425" s="202"/>
      <c r="AC425" s="202"/>
      <c r="AD425" s="202"/>
      <c r="AE425" s="202"/>
      <c r="AF425" s="202"/>
      <c r="AG425" s="202"/>
      <c r="AH425" s="202"/>
      <c r="AI425" s="202"/>
      <c r="AJ425" s="202"/>
      <c r="AK425" s="202"/>
      <c r="AL425" s="202"/>
      <c r="AM425" s="202">
        <v>21</v>
      </c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  <c r="BC425" s="202"/>
      <c r="BD425" s="202"/>
      <c r="BE425" s="202"/>
      <c r="BF425" s="202"/>
      <c r="BG425" s="202"/>
      <c r="BH425" s="202"/>
    </row>
    <row r="426" spans="1:60" outlineLevel="1" x14ac:dyDescent="0.2">
      <c r="A426" s="245"/>
      <c r="B426" s="211"/>
      <c r="C426" s="279" t="s">
        <v>510</v>
      </c>
      <c r="D426" s="215"/>
      <c r="E426" s="222">
        <v>131</v>
      </c>
      <c r="F426" s="232"/>
      <c r="G426" s="232"/>
      <c r="H426" s="232"/>
      <c r="I426" s="232"/>
      <c r="J426" s="232"/>
      <c r="K426" s="232"/>
      <c r="L426" s="232"/>
      <c r="M426" s="232"/>
      <c r="N426" s="233"/>
      <c r="O426" s="250"/>
      <c r="P426" s="202"/>
      <c r="Q426" s="202"/>
      <c r="R426" s="202"/>
      <c r="S426" s="202"/>
      <c r="T426" s="202"/>
      <c r="U426" s="202"/>
      <c r="V426" s="202"/>
      <c r="W426" s="202"/>
      <c r="X426" s="202"/>
      <c r="Y426" s="202"/>
      <c r="Z426" s="202"/>
      <c r="AA426" s="202"/>
      <c r="AB426" s="202"/>
      <c r="AC426" s="202"/>
      <c r="AD426" s="202"/>
      <c r="AE426" s="202"/>
      <c r="AF426" s="202"/>
      <c r="AG426" s="202"/>
      <c r="AH426" s="202"/>
      <c r="AI426" s="202"/>
      <c r="AJ426" s="202"/>
      <c r="AK426" s="202"/>
      <c r="AL426" s="202"/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  <c r="BD426" s="202"/>
      <c r="BE426" s="202"/>
      <c r="BF426" s="202"/>
      <c r="BG426" s="202"/>
      <c r="BH426" s="202"/>
    </row>
    <row r="427" spans="1:60" outlineLevel="1" x14ac:dyDescent="0.2">
      <c r="A427" s="245"/>
      <c r="B427" s="211"/>
      <c r="C427" s="279" t="s">
        <v>96</v>
      </c>
      <c r="D427" s="215"/>
      <c r="E427" s="222">
        <v>28.5</v>
      </c>
      <c r="F427" s="232"/>
      <c r="G427" s="232"/>
      <c r="H427" s="232"/>
      <c r="I427" s="232"/>
      <c r="J427" s="232"/>
      <c r="K427" s="232"/>
      <c r="L427" s="232"/>
      <c r="M427" s="232"/>
      <c r="N427" s="233"/>
      <c r="O427" s="250"/>
      <c r="P427" s="202"/>
      <c r="Q427" s="202"/>
      <c r="R427" s="202"/>
      <c r="S427" s="202"/>
      <c r="T427" s="202"/>
      <c r="U427" s="202"/>
      <c r="V427" s="202"/>
      <c r="W427" s="202"/>
      <c r="X427" s="202"/>
      <c r="Y427" s="202"/>
      <c r="Z427" s="202"/>
      <c r="AA427" s="202"/>
      <c r="AB427" s="202"/>
      <c r="AC427" s="202"/>
      <c r="AD427" s="202"/>
      <c r="AE427" s="202"/>
      <c r="AF427" s="202"/>
      <c r="AG427" s="202"/>
      <c r="AH427" s="202"/>
      <c r="AI427" s="202"/>
      <c r="AJ427" s="202"/>
      <c r="AK427" s="202"/>
      <c r="AL427" s="202"/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  <c r="BC427" s="202"/>
      <c r="BD427" s="202"/>
      <c r="BE427" s="202"/>
      <c r="BF427" s="202"/>
      <c r="BG427" s="202"/>
      <c r="BH427" s="202"/>
    </row>
    <row r="428" spans="1:60" outlineLevel="1" x14ac:dyDescent="0.2">
      <c r="A428" s="245"/>
      <c r="B428" s="211"/>
      <c r="C428" s="279" t="s">
        <v>97</v>
      </c>
      <c r="D428" s="215"/>
      <c r="E428" s="222">
        <v>2.7</v>
      </c>
      <c r="F428" s="232"/>
      <c r="G428" s="232"/>
      <c r="H428" s="232"/>
      <c r="I428" s="232"/>
      <c r="J428" s="232"/>
      <c r="K428" s="232"/>
      <c r="L428" s="232"/>
      <c r="M428" s="232"/>
      <c r="N428" s="233"/>
      <c r="O428" s="250"/>
      <c r="P428" s="202"/>
      <c r="Q428" s="202"/>
      <c r="R428" s="202"/>
      <c r="S428" s="202"/>
      <c r="T428" s="202"/>
      <c r="U428" s="202"/>
      <c r="V428" s="202"/>
      <c r="W428" s="202"/>
      <c r="X428" s="202"/>
      <c r="Y428" s="202"/>
      <c r="Z428" s="202"/>
      <c r="AA428" s="202"/>
      <c r="AB428" s="202"/>
      <c r="AC428" s="202"/>
      <c r="AD428" s="202"/>
      <c r="AE428" s="202"/>
      <c r="AF428" s="202"/>
      <c r="AG428" s="202"/>
      <c r="AH428" s="202"/>
      <c r="AI428" s="202"/>
      <c r="AJ428" s="202"/>
      <c r="AK428" s="202"/>
      <c r="AL428" s="202"/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  <c r="BD428" s="202"/>
      <c r="BE428" s="202"/>
      <c r="BF428" s="202"/>
      <c r="BG428" s="202"/>
      <c r="BH428" s="202"/>
    </row>
    <row r="429" spans="1:60" outlineLevel="1" x14ac:dyDescent="0.2">
      <c r="A429" s="245"/>
      <c r="B429" s="211"/>
      <c r="C429" s="280"/>
      <c r="D429" s="217"/>
      <c r="E429" s="224"/>
      <c r="F429" s="238"/>
      <c r="G429" s="239"/>
      <c r="H429" s="232"/>
      <c r="I429" s="232"/>
      <c r="J429" s="232"/>
      <c r="K429" s="232"/>
      <c r="L429" s="232"/>
      <c r="M429" s="232"/>
      <c r="N429" s="233"/>
      <c r="O429" s="250"/>
      <c r="P429" s="202"/>
      <c r="Q429" s="202"/>
      <c r="R429" s="202"/>
      <c r="S429" s="202"/>
      <c r="T429" s="202"/>
      <c r="U429" s="202"/>
      <c r="V429" s="202"/>
      <c r="W429" s="202"/>
      <c r="X429" s="202"/>
      <c r="Y429" s="202"/>
      <c r="Z429" s="202"/>
      <c r="AA429" s="202"/>
      <c r="AB429" s="202"/>
      <c r="AC429" s="202"/>
      <c r="AD429" s="202"/>
      <c r="AE429" s="202"/>
      <c r="AF429" s="202"/>
      <c r="AG429" s="202"/>
      <c r="AH429" s="202"/>
      <c r="AI429" s="202"/>
      <c r="AJ429" s="202"/>
      <c r="AK429" s="202"/>
      <c r="AL429" s="202"/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  <c r="BD429" s="202"/>
      <c r="BE429" s="202"/>
      <c r="BF429" s="202"/>
      <c r="BG429" s="202"/>
      <c r="BH429" s="202"/>
    </row>
    <row r="430" spans="1:60" outlineLevel="1" x14ac:dyDescent="0.2">
      <c r="A430" s="245">
        <v>91</v>
      </c>
      <c r="B430" s="211" t="s">
        <v>511</v>
      </c>
      <c r="C430" s="278" t="s">
        <v>512</v>
      </c>
      <c r="D430" s="214" t="s">
        <v>77</v>
      </c>
      <c r="E430" s="221">
        <v>131</v>
      </c>
      <c r="F430" s="235"/>
      <c r="G430" s="232">
        <f>E430*F430</f>
        <v>0</v>
      </c>
      <c r="H430" s="232">
        <v>21</v>
      </c>
      <c r="I430" s="232">
        <f>G430*(1+H430/100)</f>
        <v>0</v>
      </c>
      <c r="J430" s="232">
        <v>0</v>
      </c>
      <c r="K430" s="232">
        <f>E430*J430</f>
        <v>0</v>
      </c>
      <c r="L430" s="232">
        <v>9.7400000000000004E-3</v>
      </c>
      <c r="M430" s="232">
        <f>E430*L430</f>
        <v>1.2759400000000001</v>
      </c>
      <c r="N430" s="233" t="s">
        <v>483</v>
      </c>
      <c r="O430" s="250" t="s">
        <v>79</v>
      </c>
      <c r="P430" s="202"/>
      <c r="Q430" s="202"/>
      <c r="R430" s="202"/>
      <c r="S430" s="202"/>
      <c r="T430" s="202"/>
      <c r="U430" s="202"/>
      <c r="V430" s="202"/>
      <c r="W430" s="202"/>
      <c r="X430" s="202"/>
      <c r="Y430" s="202"/>
      <c r="Z430" s="202"/>
      <c r="AA430" s="202"/>
      <c r="AB430" s="202"/>
      <c r="AC430" s="202"/>
      <c r="AD430" s="202"/>
      <c r="AE430" s="202"/>
      <c r="AF430" s="202"/>
      <c r="AG430" s="202"/>
      <c r="AH430" s="202"/>
      <c r="AI430" s="202"/>
      <c r="AJ430" s="202"/>
      <c r="AK430" s="202"/>
      <c r="AL430" s="202"/>
      <c r="AM430" s="202">
        <v>21</v>
      </c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  <c r="BD430" s="202"/>
      <c r="BE430" s="202"/>
      <c r="BF430" s="202"/>
      <c r="BG430" s="202"/>
      <c r="BH430" s="202"/>
    </row>
    <row r="431" spans="1:60" outlineLevel="1" x14ac:dyDescent="0.2">
      <c r="A431" s="245"/>
      <c r="B431" s="211"/>
      <c r="C431" s="280"/>
      <c r="D431" s="217"/>
      <c r="E431" s="224"/>
      <c r="F431" s="238"/>
      <c r="G431" s="239"/>
      <c r="H431" s="232"/>
      <c r="I431" s="232"/>
      <c r="J431" s="232"/>
      <c r="K431" s="232"/>
      <c r="L431" s="232"/>
      <c r="M431" s="232"/>
      <c r="N431" s="233"/>
      <c r="O431" s="250"/>
      <c r="P431" s="202"/>
      <c r="Q431" s="202"/>
      <c r="R431" s="202"/>
      <c r="S431" s="202"/>
      <c r="T431" s="202"/>
      <c r="U431" s="202"/>
      <c r="V431" s="202"/>
      <c r="W431" s="202"/>
      <c r="X431" s="202"/>
      <c r="Y431" s="202"/>
      <c r="Z431" s="202"/>
      <c r="AA431" s="202"/>
      <c r="AB431" s="202"/>
      <c r="AC431" s="202"/>
      <c r="AD431" s="202"/>
      <c r="AE431" s="202"/>
      <c r="AF431" s="202"/>
      <c r="AG431" s="202"/>
      <c r="AH431" s="202"/>
      <c r="AI431" s="202"/>
      <c r="AJ431" s="202"/>
      <c r="AK431" s="202"/>
      <c r="AL431" s="202"/>
      <c r="AM431" s="202"/>
      <c r="AN431" s="202"/>
      <c r="AO431" s="202"/>
      <c r="AP431" s="202"/>
      <c r="AQ431" s="202"/>
      <c r="AR431" s="202"/>
      <c r="AS431" s="202"/>
      <c r="AT431" s="202"/>
      <c r="AU431" s="202"/>
      <c r="AV431" s="202"/>
      <c r="AW431" s="202"/>
      <c r="AX431" s="202"/>
      <c r="AY431" s="202"/>
      <c r="AZ431" s="202"/>
      <c r="BA431" s="202"/>
      <c r="BB431" s="202"/>
      <c r="BC431" s="202"/>
      <c r="BD431" s="202"/>
      <c r="BE431" s="202"/>
      <c r="BF431" s="202"/>
      <c r="BG431" s="202"/>
      <c r="BH431" s="202"/>
    </row>
    <row r="432" spans="1:60" outlineLevel="1" x14ac:dyDescent="0.2">
      <c r="A432" s="245">
        <v>92</v>
      </c>
      <c r="B432" s="211" t="s">
        <v>513</v>
      </c>
      <c r="C432" s="278" t="s">
        <v>514</v>
      </c>
      <c r="D432" s="214" t="s">
        <v>77</v>
      </c>
      <c r="E432" s="221">
        <v>393.8</v>
      </c>
      <c r="F432" s="235"/>
      <c r="G432" s="232">
        <f>E432*F432</f>
        <v>0</v>
      </c>
      <c r="H432" s="232">
        <v>21</v>
      </c>
      <c r="I432" s="232">
        <f>G432*(1+H432/100)</f>
        <v>0</v>
      </c>
      <c r="J432" s="232">
        <v>0</v>
      </c>
      <c r="K432" s="232">
        <f>E432*J432</f>
        <v>0</v>
      </c>
      <c r="L432" s="232">
        <v>5.2399999999999999E-3</v>
      </c>
      <c r="M432" s="232">
        <f>E432*L432</f>
        <v>2.0635119999999998</v>
      </c>
      <c r="N432" s="233" t="s">
        <v>483</v>
      </c>
      <c r="O432" s="250" t="s">
        <v>79</v>
      </c>
      <c r="P432" s="202"/>
      <c r="Q432" s="202"/>
      <c r="R432" s="202"/>
      <c r="S432" s="202"/>
      <c r="T432" s="202"/>
      <c r="U432" s="202"/>
      <c r="V432" s="202"/>
      <c r="W432" s="202"/>
      <c r="X432" s="202"/>
      <c r="Y432" s="202"/>
      <c r="Z432" s="202"/>
      <c r="AA432" s="202"/>
      <c r="AB432" s="202"/>
      <c r="AC432" s="202"/>
      <c r="AD432" s="202"/>
      <c r="AE432" s="202"/>
      <c r="AF432" s="202"/>
      <c r="AG432" s="202"/>
      <c r="AH432" s="202"/>
      <c r="AI432" s="202"/>
      <c r="AJ432" s="202"/>
      <c r="AK432" s="202"/>
      <c r="AL432" s="202"/>
      <c r="AM432" s="202">
        <v>21</v>
      </c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2"/>
      <c r="AZ432" s="202"/>
      <c r="BA432" s="202"/>
      <c r="BB432" s="202"/>
      <c r="BC432" s="202"/>
      <c r="BD432" s="202"/>
      <c r="BE432" s="202"/>
      <c r="BF432" s="202"/>
      <c r="BG432" s="202"/>
      <c r="BH432" s="202"/>
    </row>
    <row r="433" spans="1:60" outlineLevel="1" x14ac:dyDescent="0.2">
      <c r="A433" s="245"/>
      <c r="B433" s="211"/>
      <c r="C433" s="279" t="s">
        <v>515</v>
      </c>
      <c r="D433" s="215"/>
      <c r="E433" s="222">
        <v>393.8</v>
      </c>
      <c r="F433" s="232"/>
      <c r="G433" s="232"/>
      <c r="H433" s="232"/>
      <c r="I433" s="232"/>
      <c r="J433" s="232"/>
      <c r="K433" s="232"/>
      <c r="L433" s="232"/>
      <c r="M433" s="232"/>
      <c r="N433" s="233"/>
      <c r="O433" s="250"/>
      <c r="P433" s="202"/>
      <c r="Q433" s="202"/>
      <c r="R433" s="202"/>
      <c r="S433" s="202"/>
      <c r="T433" s="202"/>
      <c r="U433" s="202"/>
      <c r="V433" s="202"/>
      <c r="W433" s="202"/>
      <c r="X433" s="202"/>
      <c r="Y433" s="202"/>
      <c r="Z433" s="202"/>
      <c r="AA433" s="202"/>
      <c r="AB433" s="202"/>
      <c r="AC433" s="202"/>
      <c r="AD433" s="202"/>
      <c r="AE433" s="202"/>
      <c r="AF433" s="202"/>
      <c r="AG433" s="202"/>
      <c r="AH433" s="202"/>
      <c r="AI433" s="202"/>
      <c r="AJ433" s="202"/>
      <c r="AK433" s="202"/>
      <c r="AL433" s="202"/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  <c r="BC433" s="202"/>
      <c r="BD433" s="202"/>
      <c r="BE433" s="202"/>
      <c r="BF433" s="202"/>
      <c r="BG433" s="202"/>
      <c r="BH433" s="202"/>
    </row>
    <row r="434" spans="1:60" outlineLevel="1" x14ac:dyDescent="0.2">
      <c r="A434" s="245"/>
      <c r="B434" s="211"/>
      <c r="C434" s="280"/>
      <c r="D434" s="217"/>
      <c r="E434" s="224"/>
      <c r="F434" s="238"/>
      <c r="G434" s="239"/>
      <c r="H434" s="232"/>
      <c r="I434" s="232"/>
      <c r="J434" s="232"/>
      <c r="K434" s="232"/>
      <c r="L434" s="232"/>
      <c r="M434" s="232"/>
      <c r="N434" s="233"/>
      <c r="O434" s="250"/>
      <c r="P434" s="202"/>
      <c r="Q434" s="202"/>
      <c r="R434" s="202"/>
      <c r="S434" s="202"/>
      <c r="T434" s="202"/>
      <c r="U434" s="202"/>
      <c r="V434" s="202"/>
      <c r="W434" s="202"/>
      <c r="X434" s="202"/>
      <c r="Y434" s="202"/>
      <c r="Z434" s="202"/>
      <c r="AA434" s="202"/>
      <c r="AB434" s="202"/>
      <c r="AC434" s="202"/>
      <c r="AD434" s="202"/>
      <c r="AE434" s="202"/>
      <c r="AF434" s="202"/>
      <c r="AG434" s="202"/>
      <c r="AH434" s="202"/>
      <c r="AI434" s="202"/>
      <c r="AJ434" s="202"/>
      <c r="AK434" s="202"/>
      <c r="AL434" s="202"/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  <c r="BC434" s="202"/>
      <c r="BD434" s="202"/>
      <c r="BE434" s="202"/>
      <c r="BF434" s="202"/>
      <c r="BG434" s="202"/>
      <c r="BH434" s="202"/>
    </row>
    <row r="435" spans="1:60" outlineLevel="1" x14ac:dyDescent="0.2">
      <c r="A435" s="245"/>
      <c r="B435" s="208" t="s">
        <v>516</v>
      </c>
      <c r="C435" s="277"/>
      <c r="D435" s="246"/>
      <c r="E435" s="247"/>
      <c r="F435" s="248"/>
      <c r="G435" s="234"/>
      <c r="H435" s="232"/>
      <c r="I435" s="232"/>
      <c r="J435" s="232"/>
      <c r="K435" s="232">
        <v>1</v>
      </c>
      <c r="L435" s="232"/>
      <c r="M435" s="232"/>
      <c r="N435" s="233"/>
      <c r="O435" s="250"/>
      <c r="P435" s="202"/>
      <c r="Q435" s="202"/>
      <c r="R435" s="202"/>
      <c r="S435" s="202"/>
      <c r="T435" s="202"/>
      <c r="U435" s="202"/>
      <c r="V435" s="202"/>
      <c r="W435" s="202"/>
      <c r="X435" s="202"/>
      <c r="Y435" s="202"/>
      <c r="Z435" s="202"/>
      <c r="AA435" s="202"/>
      <c r="AB435" s="202"/>
      <c r="AC435" s="202"/>
      <c r="AD435" s="202"/>
      <c r="AE435" s="202"/>
      <c r="AF435" s="202"/>
      <c r="AG435" s="202"/>
      <c r="AH435" s="202"/>
      <c r="AI435" s="202"/>
      <c r="AJ435" s="202"/>
      <c r="AK435" s="202"/>
      <c r="AL435" s="202"/>
      <c r="AM435" s="202"/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  <c r="BC435" s="202"/>
      <c r="BD435" s="202"/>
      <c r="BE435" s="202"/>
      <c r="BF435" s="202"/>
      <c r="BG435" s="202"/>
      <c r="BH435" s="202"/>
    </row>
    <row r="436" spans="1:60" outlineLevel="1" x14ac:dyDescent="0.2">
      <c r="A436" s="245">
        <v>93</v>
      </c>
      <c r="B436" s="211" t="s">
        <v>517</v>
      </c>
      <c r="C436" s="278" t="s">
        <v>518</v>
      </c>
      <c r="D436" s="214" t="s">
        <v>77</v>
      </c>
      <c r="E436" s="221">
        <v>154.08000000000001</v>
      </c>
      <c r="F436" s="235"/>
      <c r="G436" s="232">
        <f>E436*F436</f>
        <v>0</v>
      </c>
      <c r="H436" s="232">
        <v>21</v>
      </c>
      <c r="I436" s="232">
        <f>G436*(1+H436/100)</f>
        <v>0</v>
      </c>
      <c r="J436" s="232">
        <v>0</v>
      </c>
      <c r="K436" s="232">
        <f>E436*J436</f>
        <v>0</v>
      </c>
      <c r="L436" s="232">
        <v>0</v>
      </c>
      <c r="M436" s="232">
        <f>E436*L436</f>
        <v>0</v>
      </c>
      <c r="N436" s="233" t="s">
        <v>483</v>
      </c>
      <c r="O436" s="250" t="s">
        <v>79</v>
      </c>
      <c r="P436" s="202"/>
      <c r="Q436" s="202"/>
      <c r="R436" s="202"/>
      <c r="S436" s="202"/>
      <c r="T436" s="202"/>
      <c r="U436" s="202"/>
      <c r="V436" s="202"/>
      <c r="W436" s="202"/>
      <c r="X436" s="202"/>
      <c r="Y436" s="202"/>
      <c r="Z436" s="202"/>
      <c r="AA436" s="202"/>
      <c r="AB436" s="202"/>
      <c r="AC436" s="202"/>
      <c r="AD436" s="202"/>
      <c r="AE436" s="202"/>
      <c r="AF436" s="202"/>
      <c r="AG436" s="202"/>
      <c r="AH436" s="202"/>
      <c r="AI436" s="202"/>
      <c r="AJ436" s="202"/>
      <c r="AK436" s="202"/>
      <c r="AL436" s="202"/>
      <c r="AM436" s="202">
        <v>21</v>
      </c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202"/>
      <c r="AX436" s="202"/>
      <c r="AY436" s="202"/>
      <c r="AZ436" s="202"/>
      <c r="BA436" s="202"/>
      <c r="BB436" s="202"/>
      <c r="BC436" s="202"/>
      <c r="BD436" s="202"/>
      <c r="BE436" s="202"/>
      <c r="BF436" s="202"/>
      <c r="BG436" s="202"/>
      <c r="BH436" s="202"/>
    </row>
    <row r="437" spans="1:60" outlineLevel="1" x14ac:dyDescent="0.2">
      <c r="A437" s="245"/>
      <c r="B437" s="211"/>
      <c r="C437" s="279" t="s">
        <v>519</v>
      </c>
      <c r="D437" s="215"/>
      <c r="E437" s="222">
        <v>64.319999999999993</v>
      </c>
      <c r="F437" s="232"/>
      <c r="G437" s="232"/>
      <c r="H437" s="232"/>
      <c r="I437" s="232"/>
      <c r="J437" s="232"/>
      <c r="K437" s="232"/>
      <c r="L437" s="232"/>
      <c r="M437" s="232"/>
      <c r="N437" s="233"/>
      <c r="O437" s="250"/>
      <c r="P437" s="202"/>
      <c r="Q437" s="202"/>
      <c r="R437" s="202"/>
      <c r="S437" s="202"/>
      <c r="T437" s="202"/>
      <c r="U437" s="202"/>
      <c r="V437" s="202"/>
      <c r="W437" s="202"/>
      <c r="X437" s="202"/>
      <c r="Y437" s="202"/>
      <c r="Z437" s="202"/>
      <c r="AA437" s="202"/>
      <c r="AB437" s="202"/>
      <c r="AC437" s="202"/>
      <c r="AD437" s="202"/>
      <c r="AE437" s="202"/>
      <c r="AF437" s="202"/>
      <c r="AG437" s="202"/>
      <c r="AH437" s="202"/>
      <c r="AI437" s="202"/>
      <c r="AJ437" s="202"/>
      <c r="AK437" s="202"/>
      <c r="AL437" s="202"/>
      <c r="AM437" s="202"/>
      <c r="AN437" s="202"/>
      <c r="AO437" s="202"/>
      <c r="AP437" s="202"/>
      <c r="AQ437" s="202"/>
      <c r="AR437" s="202"/>
      <c r="AS437" s="202"/>
      <c r="AT437" s="202"/>
      <c r="AU437" s="202"/>
      <c r="AV437" s="202"/>
      <c r="AW437" s="202"/>
      <c r="AX437" s="202"/>
      <c r="AY437" s="202"/>
      <c r="AZ437" s="202"/>
      <c r="BA437" s="202"/>
      <c r="BB437" s="202"/>
      <c r="BC437" s="202"/>
      <c r="BD437" s="202"/>
      <c r="BE437" s="202"/>
      <c r="BF437" s="202"/>
      <c r="BG437" s="202"/>
      <c r="BH437" s="202"/>
    </row>
    <row r="438" spans="1:60" outlineLevel="1" x14ac:dyDescent="0.2">
      <c r="A438" s="245"/>
      <c r="B438" s="211"/>
      <c r="C438" s="279" t="s">
        <v>520</v>
      </c>
      <c r="D438" s="215"/>
      <c r="E438" s="222">
        <v>89.76</v>
      </c>
      <c r="F438" s="232"/>
      <c r="G438" s="232"/>
      <c r="H438" s="232"/>
      <c r="I438" s="232"/>
      <c r="J438" s="232"/>
      <c r="K438" s="232"/>
      <c r="L438" s="232"/>
      <c r="M438" s="232"/>
      <c r="N438" s="233"/>
      <c r="O438" s="250"/>
      <c r="P438" s="202"/>
      <c r="Q438" s="202"/>
      <c r="R438" s="202"/>
      <c r="S438" s="202"/>
      <c r="T438" s="202"/>
      <c r="U438" s="202"/>
      <c r="V438" s="202"/>
      <c r="W438" s="202"/>
      <c r="X438" s="202"/>
      <c r="Y438" s="202"/>
      <c r="Z438" s="202"/>
      <c r="AA438" s="202"/>
      <c r="AB438" s="202"/>
      <c r="AC438" s="202"/>
      <c r="AD438" s="202"/>
      <c r="AE438" s="202"/>
      <c r="AF438" s="202"/>
      <c r="AG438" s="202"/>
      <c r="AH438" s="202"/>
      <c r="AI438" s="202"/>
      <c r="AJ438" s="202"/>
      <c r="AK438" s="202"/>
      <c r="AL438" s="202"/>
      <c r="AM438" s="202"/>
      <c r="AN438" s="202"/>
      <c r="AO438" s="202"/>
      <c r="AP438" s="202"/>
      <c r="AQ438" s="202"/>
      <c r="AR438" s="202"/>
      <c r="AS438" s="202"/>
      <c r="AT438" s="202"/>
      <c r="AU438" s="202"/>
      <c r="AV438" s="202"/>
      <c r="AW438" s="202"/>
      <c r="AX438" s="202"/>
      <c r="AY438" s="202"/>
      <c r="AZ438" s="202"/>
      <c r="BA438" s="202"/>
      <c r="BB438" s="202"/>
      <c r="BC438" s="202"/>
      <c r="BD438" s="202"/>
      <c r="BE438" s="202"/>
      <c r="BF438" s="202"/>
      <c r="BG438" s="202"/>
      <c r="BH438" s="202"/>
    </row>
    <row r="439" spans="1:60" outlineLevel="1" x14ac:dyDescent="0.2">
      <c r="A439" s="245"/>
      <c r="B439" s="211"/>
      <c r="C439" s="280"/>
      <c r="D439" s="217"/>
      <c r="E439" s="224"/>
      <c r="F439" s="238"/>
      <c r="G439" s="239"/>
      <c r="H439" s="232"/>
      <c r="I439" s="232"/>
      <c r="J439" s="232"/>
      <c r="K439" s="232"/>
      <c r="L439" s="232"/>
      <c r="M439" s="232"/>
      <c r="N439" s="233"/>
      <c r="O439" s="250"/>
      <c r="P439" s="202"/>
      <c r="Q439" s="202"/>
      <c r="R439" s="202"/>
      <c r="S439" s="202"/>
      <c r="T439" s="202"/>
      <c r="U439" s="202"/>
      <c r="V439" s="202"/>
      <c r="W439" s="202"/>
      <c r="X439" s="202"/>
      <c r="Y439" s="202"/>
      <c r="Z439" s="202"/>
      <c r="AA439" s="202"/>
      <c r="AB439" s="202"/>
      <c r="AC439" s="202"/>
      <c r="AD439" s="202"/>
      <c r="AE439" s="202"/>
      <c r="AF439" s="202"/>
      <c r="AG439" s="202"/>
      <c r="AH439" s="202"/>
      <c r="AI439" s="202"/>
      <c r="AJ439" s="202"/>
      <c r="AK439" s="202"/>
      <c r="AL439" s="202"/>
      <c r="AM439" s="202"/>
      <c r="AN439" s="202"/>
      <c r="AO439" s="202"/>
      <c r="AP439" s="202"/>
      <c r="AQ439" s="202"/>
      <c r="AR439" s="202"/>
      <c r="AS439" s="202"/>
      <c r="AT439" s="202"/>
      <c r="AU439" s="202"/>
      <c r="AV439" s="202"/>
      <c r="AW439" s="202"/>
      <c r="AX439" s="202"/>
      <c r="AY439" s="202"/>
      <c r="AZ439" s="202"/>
      <c r="BA439" s="202"/>
      <c r="BB439" s="202"/>
      <c r="BC439" s="202"/>
      <c r="BD439" s="202"/>
      <c r="BE439" s="202"/>
      <c r="BF439" s="202"/>
      <c r="BG439" s="202"/>
      <c r="BH439" s="202"/>
    </row>
    <row r="440" spans="1:60" outlineLevel="1" x14ac:dyDescent="0.2">
      <c r="A440" s="245"/>
      <c r="B440" s="208" t="s">
        <v>521</v>
      </c>
      <c r="C440" s="277"/>
      <c r="D440" s="246"/>
      <c r="E440" s="247"/>
      <c r="F440" s="248"/>
      <c r="G440" s="234"/>
      <c r="H440" s="232"/>
      <c r="I440" s="232"/>
      <c r="J440" s="232"/>
      <c r="K440" s="232">
        <v>1</v>
      </c>
      <c r="L440" s="232"/>
      <c r="M440" s="232"/>
      <c r="N440" s="233"/>
      <c r="O440" s="250"/>
      <c r="P440" s="202"/>
      <c r="Q440" s="202"/>
      <c r="R440" s="202"/>
      <c r="S440" s="202"/>
      <c r="T440" s="202"/>
      <c r="U440" s="202"/>
      <c r="V440" s="202"/>
      <c r="W440" s="202"/>
      <c r="X440" s="202"/>
      <c r="Y440" s="202"/>
      <c r="Z440" s="202"/>
      <c r="AA440" s="202"/>
      <c r="AB440" s="202"/>
      <c r="AC440" s="202"/>
      <c r="AD440" s="202"/>
      <c r="AE440" s="202"/>
      <c r="AF440" s="202"/>
      <c r="AG440" s="202"/>
      <c r="AH440" s="202"/>
      <c r="AI440" s="202"/>
      <c r="AJ440" s="202"/>
      <c r="AK440" s="202"/>
      <c r="AL440" s="202"/>
      <c r="AM440" s="202"/>
      <c r="AN440" s="202"/>
      <c r="AO440" s="202"/>
      <c r="AP440" s="202"/>
      <c r="AQ440" s="202"/>
      <c r="AR440" s="202"/>
      <c r="AS440" s="202"/>
      <c r="AT440" s="202"/>
      <c r="AU440" s="202"/>
      <c r="AV440" s="202"/>
      <c r="AW440" s="202"/>
      <c r="AX440" s="202"/>
      <c r="AY440" s="202"/>
      <c r="AZ440" s="202"/>
      <c r="BA440" s="202"/>
      <c r="BB440" s="202"/>
      <c r="BC440" s="202"/>
      <c r="BD440" s="202"/>
      <c r="BE440" s="202"/>
      <c r="BF440" s="202"/>
      <c r="BG440" s="202"/>
      <c r="BH440" s="202"/>
    </row>
    <row r="441" spans="1:60" outlineLevel="1" x14ac:dyDescent="0.2">
      <c r="A441" s="245"/>
      <c r="B441" s="208" t="s">
        <v>522</v>
      </c>
      <c r="C441" s="277"/>
      <c r="D441" s="246"/>
      <c r="E441" s="247"/>
      <c r="F441" s="248"/>
      <c r="G441" s="234"/>
      <c r="H441" s="232"/>
      <c r="I441" s="232"/>
      <c r="J441" s="232"/>
      <c r="K441" s="232">
        <v>2</v>
      </c>
      <c r="L441" s="232"/>
      <c r="M441" s="232"/>
      <c r="N441" s="233"/>
      <c r="O441" s="250"/>
      <c r="P441" s="202"/>
      <c r="Q441" s="202"/>
      <c r="R441" s="202"/>
      <c r="S441" s="202"/>
      <c r="T441" s="202"/>
      <c r="U441" s="202"/>
      <c r="V441" s="202"/>
      <c r="W441" s="202"/>
      <c r="X441" s="202"/>
      <c r="Y441" s="202"/>
      <c r="Z441" s="202"/>
      <c r="AA441" s="202"/>
      <c r="AB441" s="202"/>
      <c r="AC441" s="202"/>
      <c r="AD441" s="202"/>
      <c r="AE441" s="202"/>
      <c r="AF441" s="202"/>
      <c r="AG441" s="202"/>
      <c r="AH441" s="202"/>
      <c r="AI441" s="202"/>
      <c r="AJ441" s="202"/>
      <c r="AK441" s="202"/>
      <c r="AL441" s="202"/>
      <c r="AM441" s="202"/>
      <c r="AN441" s="202"/>
      <c r="AO441" s="202"/>
      <c r="AP441" s="202"/>
      <c r="AQ441" s="202"/>
      <c r="AR441" s="202"/>
      <c r="AS441" s="202"/>
      <c r="AT441" s="202"/>
      <c r="AU441" s="202"/>
      <c r="AV441" s="202"/>
      <c r="AW441" s="202"/>
      <c r="AX441" s="202"/>
      <c r="AY441" s="202"/>
      <c r="AZ441" s="202"/>
      <c r="BA441" s="202"/>
      <c r="BB441" s="202"/>
      <c r="BC441" s="202"/>
      <c r="BD441" s="202"/>
      <c r="BE441" s="202"/>
      <c r="BF441" s="202"/>
      <c r="BG441" s="202"/>
      <c r="BH441" s="202"/>
    </row>
    <row r="442" spans="1:60" outlineLevel="1" x14ac:dyDescent="0.2">
      <c r="A442" s="245">
        <v>94</v>
      </c>
      <c r="B442" s="211" t="s">
        <v>523</v>
      </c>
      <c r="C442" s="278" t="s">
        <v>524</v>
      </c>
      <c r="D442" s="214" t="s">
        <v>77</v>
      </c>
      <c r="E442" s="221">
        <v>564.23</v>
      </c>
      <c r="F442" s="235"/>
      <c r="G442" s="232">
        <f>E442*F442</f>
        <v>0</v>
      </c>
      <c r="H442" s="232">
        <v>21</v>
      </c>
      <c r="I442" s="232">
        <f>G442*(1+H442/100)</f>
        <v>0</v>
      </c>
      <c r="J442" s="232">
        <v>2.2000000000000001E-4</v>
      </c>
      <c r="K442" s="232">
        <f>E442*J442</f>
        <v>0.12413060000000001</v>
      </c>
      <c r="L442" s="232">
        <v>0</v>
      </c>
      <c r="M442" s="232">
        <f>E442*L442</f>
        <v>0</v>
      </c>
      <c r="N442" s="233" t="s">
        <v>483</v>
      </c>
      <c r="O442" s="250" t="s">
        <v>79</v>
      </c>
      <c r="P442" s="202"/>
      <c r="Q442" s="202"/>
      <c r="R442" s="202"/>
      <c r="S442" s="202"/>
      <c r="T442" s="202"/>
      <c r="U442" s="202"/>
      <c r="V442" s="202"/>
      <c r="W442" s="202"/>
      <c r="X442" s="202"/>
      <c r="Y442" s="202"/>
      <c r="Z442" s="202"/>
      <c r="AA442" s="202"/>
      <c r="AB442" s="202"/>
      <c r="AC442" s="202"/>
      <c r="AD442" s="202"/>
      <c r="AE442" s="202"/>
      <c r="AF442" s="202"/>
      <c r="AG442" s="202"/>
      <c r="AH442" s="202"/>
      <c r="AI442" s="202"/>
      <c r="AJ442" s="202"/>
      <c r="AK442" s="202"/>
      <c r="AL442" s="202"/>
      <c r="AM442" s="202">
        <v>21</v>
      </c>
      <c r="AN442" s="202"/>
      <c r="AO442" s="202"/>
      <c r="AP442" s="202"/>
      <c r="AQ442" s="202"/>
      <c r="AR442" s="202"/>
      <c r="AS442" s="202"/>
      <c r="AT442" s="202"/>
      <c r="AU442" s="202"/>
      <c r="AV442" s="202"/>
      <c r="AW442" s="202"/>
      <c r="AX442" s="202"/>
      <c r="AY442" s="202"/>
      <c r="AZ442" s="202"/>
      <c r="BA442" s="202"/>
      <c r="BB442" s="202"/>
      <c r="BC442" s="202"/>
      <c r="BD442" s="202"/>
      <c r="BE442" s="202"/>
      <c r="BF442" s="202"/>
      <c r="BG442" s="202"/>
      <c r="BH442" s="202"/>
    </row>
    <row r="443" spans="1:60" outlineLevel="1" x14ac:dyDescent="0.2">
      <c r="A443" s="245"/>
      <c r="B443" s="211"/>
      <c r="C443" s="279" t="s">
        <v>525</v>
      </c>
      <c r="D443" s="215"/>
      <c r="E443" s="222">
        <v>404.13</v>
      </c>
      <c r="F443" s="232"/>
      <c r="G443" s="232"/>
      <c r="H443" s="232"/>
      <c r="I443" s="232"/>
      <c r="J443" s="232"/>
      <c r="K443" s="232"/>
      <c r="L443" s="232"/>
      <c r="M443" s="232"/>
      <c r="N443" s="233"/>
      <c r="O443" s="250"/>
      <c r="P443" s="202"/>
      <c r="Q443" s="202"/>
      <c r="R443" s="202"/>
      <c r="S443" s="202"/>
      <c r="T443" s="202"/>
      <c r="U443" s="202"/>
      <c r="V443" s="202"/>
      <c r="W443" s="202"/>
      <c r="X443" s="202"/>
      <c r="Y443" s="202"/>
      <c r="Z443" s="202"/>
      <c r="AA443" s="202"/>
      <c r="AB443" s="202"/>
      <c r="AC443" s="202"/>
      <c r="AD443" s="202"/>
      <c r="AE443" s="202"/>
      <c r="AF443" s="202"/>
      <c r="AG443" s="202"/>
      <c r="AH443" s="202"/>
      <c r="AI443" s="202"/>
      <c r="AJ443" s="202"/>
      <c r="AK443" s="202"/>
      <c r="AL443" s="202"/>
      <c r="AM443" s="202"/>
      <c r="AN443" s="202"/>
      <c r="AO443" s="202"/>
      <c r="AP443" s="202"/>
      <c r="AQ443" s="202"/>
      <c r="AR443" s="202"/>
      <c r="AS443" s="202"/>
      <c r="AT443" s="202"/>
      <c r="AU443" s="202"/>
      <c r="AV443" s="202"/>
      <c r="AW443" s="202"/>
      <c r="AX443" s="202"/>
      <c r="AY443" s="202"/>
      <c r="AZ443" s="202"/>
      <c r="BA443" s="202"/>
      <c r="BB443" s="202"/>
      <c r="BC443" s="202"/>
      <c r="BD443" s="202"/>
      <c r="BE443" s="202"/>
      <c r="BF443" s="202"/>
      <c r="BG443" s="202"/>
      <c r="BH443" s="202"/>
    </row>
    <row r="444" spans="1:60" outlineLevel="1" x14ac:dyDescent="0.2">
      <c r="A444" s="245"/>
      <c r="B444" s="211"/>
      <c r="C444" s="279" t="s">
        <v>526</v>
      </c>
      <c r="D444" s="215"/>
      <c r="E444" s="222">
        <v>53.6</v>
      </c>
      <c r="F444" s="232"/>
      <c r="G444" s="232"/>
      <c r="H444" s="232"/>
      <c r="I444" s="232"/>
      <c r="J444" s="232"/>
      <c r="K444" s="232"/>
      <c r="L444" s="232"/>
      <c r="M444" s="232"/>
      <c r="N444" s="233"/>
      <c r="O444" s="250"/>
      <c r="P444" s="202"/>
      <c r="Q444" s="202"/>
      <c r="R444" s="202"/>
      <c r="S444" s="202"/>
      <c r="T444" s="202"/>
      <c r="U444" s="202"/>
      <c r="V444" s="202"/>
      <c r="W444" s="202"/>
      <c r="X444" s="202"/>
      <c r="Y444" s="202"/>
      <c r="Z444" s="202"/>
      <c r="AA444" s="202"/>
      <c r="AB444" s="202"/>
      <c r="AC444" s="202"/>
      <c r="AD444" s="202"/>
      <c r="AE444" s="202"/>
      <c r="AF444" s="202"/>
      <c r="AG444" s="202"/>
      <c r="AH444" s="202"/>
      <c r="AI444" s="202"/>
      <c r="AJ444" s="202"/>
      <c r="AK444" s="202"/>
      <c r="AL444" s="202"/>
      <c r="AM444" s="202"/>
      <c r="AN444" s="202"/>
      <c r="AO444" s="202"/>
      <c r="AP444" s="202"/>
      <c r="AQ444" s="202"/>
      <c r="AR444" s="202"/>
      <c r="AS444" s="202"/>
      <c r="AT444" s="202"/>
      <c r="AU444" s="202"/>
      <c r="AV444" s="202"/>
      <c r="AW444" s="202"/>
      <c r="AX444" s="202"/>
      <c r="AY444" s="202"/>
      <c r="AZ444" s="202"/>
      <c r="BA444" s="202"/>
      <c r="BB444" s="202"/>
      <c r="BC444" s="202"/>
      <c r="BD444" s="202"/>
      <c r="BE444" s="202"/>
      <c r="BF444" s="202"/>
      <c r="BG444" s="202"/>
      <c r="BH444" s="202"/>
    </row>
    <row r="445" spans="1:60" outlineLevel="1" x14ac:dyDescent="0.2">
      <c r="A445" s="245"/>
      <c r="B445" s="211"/>
      <c r="C445" s="279" t="s">
        <v>527</v>
      </c>
      <c r="D445" s="215"/>
      <c r="E445" s="222">
        <v>74.8</v>
      </c>
      <c r="F445" s="232"/>
      <c r="G445" s="232"/>
      <c r="H445" s="232"/>
      <c r="I445" s="232"/>
      <c r="J445" s="232"/>
      <c r="K445" s="232"/>
      <c r="L445" s="232"/>
      <c r="M445" s="232"/>
      <c r="N445" s="233"/>
      <c r="O445" s="250"/>
      <c r="P445" s="202"/>
      <c r="Q445" s="202"/>
      <c r="R445" s="202"/>
      <c r="S445" s="202"/>
      <c r="T445" s="202"/>
      <c r="U445" s="202"/>
      <c r="V445" s="202"/>
      <c r="W445" s="202"/>
      <c r="X445" s="202"/>
      <c r="Y445" s="202"/>
      <c r="Z445" s="202"/>
      <c r="AA445" s="202"/>
      <c r="AB445" s="202"/>
      <c r="AC445" s="202"/>
      <c r="AD445" s="202"/>
      <c r="AE445" s="202"/>
      <c r="AF445" s="202"/>
      <c r="AG445" s="202"/>
      <c r="AH445" s="202"/>
      <c r="AI445" s="202"/>
      <c r="AJ445" s="202"/>
      <c r="AK445" s="202"/>
      <c r="AL445" s="202"/>
      <c r="AM445" s="202"/>
      <c r="AN445" s="202"/>
      <c r="AO445" s="202"/>
      <c r="AP445" s="202"/>
      <c r="AQ445" s="202"/>
      <c r="AR445" s="202"/>
      <c r="AS445" s="202"/>
      <c r="AT445" s="202"/>
      <c r="AU445" s="202"/>
      <c r="AV445" s="202"/>
      <c r="AW445" s="202"/>
      <c r="AX445" s="202"/>
      <c r="AY445" s="202"/>
      <c r="AZ445" s="202"/>
      <c r="BA445" s="202"/>
      <c r="BB445" s="202"/>
      <c r="BC445" s="202"/>
      <c r="BD445" s="202"/>
      <c r="BE445" s="202"/>
      <c r="BF445" s="202"/>
      <c r="BG445" s="202"/>
      <c r="BH445" s="202"/>
    </row>
    <row r="446" spans="1:60" outlineLevel="1" x14ac:dyDescent="0.2">
      <c r="A446" s="245"/>
      <c r="B446" s="211"/>
      <c r="C446" s="279" t="s">
        <v>528</v>
      </c>
      <c r="D446" s="215"/>
      <c r="E446" s="222">
        <v>29</v>
      </c>
      <c r="F446" s="232"/>
      <c r="G446" s="232"/>
      <c r="H446" s="232"/>
      <c r="I446" s="232"/>
      <c r="J446" s="232"/>
      <c r="K446" s="232"/>
      <c r="L446" s="232"/>
      <c r="M446" s="232"/>
      <c r="N446" s="233"/>
      <c r="O446" s="250"/>
      <c r="P446" s="202"/>
      <c r="Q446" s="202"/>
      <c r="R446" s="202"/>
      <c r="S446" s="202"/>
      <c r="T446" s="202"/>
      <c r="U446" s="202"/>
      <c r="V446" s="202"/>
      <c r="W446" s="202"/>
      <c r="X446" s="202"/>
      <c r="Y446" s="202"/>
      <c r="Z446" s="202"/>
      <c r="AA446" s="202"/>
      <c r="AB446" s="202"/>
      <c r="AC446" s="202"/>
      <c r="AD446" s="202"/>
      <c r="AE446" s="202"/>
      <c r="AF446" s="202"/>
      <c r="AG446" s="202"/>
      <c r="AH446" s="202"/>
      <c r="AI446" s="202"/>
      <c r="AJ446" s="202"/>
      <c r="AK446" s="202"/>
      <c r="AL446" s="202"/>
      <c r="AM446" s="202"/>
      <c r="AN446" s="202"/>
      <c r="AO446" s="202"/>
      <c r="AP446" s="202"/>
      <c r="AQ446" s="202"/>
      <c r="AR446" s="202"/>
      <c r="AS446" s="202"/>
      <c r="AT446" s="202"/>
      <c r="AU446" s="202"/>
      <c r="AV446" s="202"/>
      <c r="AW446" s="202"/>
      <c r="AX446" s="202"/>
      <c r="AY446" s="202"/>
      <c r="AZ446" s="202"/>
      <c r="BA446" s="202"/>
      <c r="BB446" s="202"/>
      <c r="BC446" s="202"/>
      <c r="BD446" s="202"/>
      <c r="BE446" s="202"/>
      <c r="BF446" s="202"/>
      <c r="BG446" s="202"/>
      <c r="BH446" s="202"/>
    </row>
    <row r="447" spans="1:60" outlineLevel="1" x14ac:dyDescent="0.2">
      <c r="A447" s="245"/>
      <c r="B447" s="211"/>
      <c r="C447" s="279" t="s">
        <v>97</v>
      </c>
      <c r="D447" s="215"/>
      <c r="E447" s="222">
        <v>2.7</v>
      </c>
      <c r="F447" s="232"/>
      <c r="G447" s="232"/>
      <c r="H447" s="232"/>
      <c r="I447" s="232"/>
      <c r="J447" s="232"/>
      <c r="K447" s="232"/>
      <c r="L447" s="232"/>
      <c r="M447" s="232"/>
      <c r="N447" s="233"/>
      <c r="O447" s="250"/>
      <c r="P447" s="202"/>
      <c r="Q447" s="202"/>
      <c r="R447" s="202"/>
      <c r="S447" s="202"/>
      <c r="T447" s="202"/>
      <c r="U447" s="202"/>
      <c r="V447" s="202"/>
      <c r="W447" s="202"/>
      <c r="X447" s="202"/>
      <c r="Y447" s="202"/>
      <c r="Z447" s="202"/>
      <c r="AA447" s="202"/>
      <c r="AB447" s="202"/>
      <c r="AC447" s="202"/>
      <c r="AD447" s="202"/>
      <c r="AE447" s="202"/>
      <c r="AF447" s="202"/>
      <c r="AG447" s="202"/>
      <c r="AH447" s="202"/>
      <c r="AI447" s="202"/>
      <c r="AJ447" s="202"/>
      <c r="AK447" s="202"/>
      <c r="AL447" s="202"/>
      <c r="AM447" s="202"/>
      <c r="AN447" s="202"/>
      <c r="AO447" s="202"/>
      <c r="AP447" s="202"/>
      <c r="AQ447" s="202"/>
      <c r="AR447" s="202"/>
      <c r="AS447" s="202"/>
      <c r="AT447" s="202"/>
      <c r="AU447" s="202"/>
      <c r="AV447" s="202"/>
      <c r="AW447" s="202"/>
      <c r="AX447" s="202"/>
      <c r="AY447" s="202"/>
      <c r="AZ447" s="202"/>
      <c r="BA447" s="202"/>
      <c r="BB447" s="202"/>
      <c r="BC447" s="202"/>
      <c r="BD447" s="202"/>
      <c r="BE447" s="202"/>
      <c r="BF447" s="202"/>
      <c r="BG447" s="202"/>
      <c r="BH447" s="202"/>
    </row>
    <row r="448" spans="1:60" outlineLevel="1" x14ac:dyDescent="0.2">
      <c r="A448" s="245"/>
      <c r="B448" s="211"/>
      <c r="C448" s="280"/>
      <c r="D448" s="217"/>
      <c r="E448" s="224"/>
      <c r="F448" s="238"/>
      <c r="G448" s="239"/>
      <c r="H448" s="232"/>
      <c r="I448" s="232"/>
      <c r="J448" s="232"/>
      <c r="K448" s="232"/>
      <c r="L448" s="232"/>
      <c r="M448" s="232"/>
      <c r="N448" s="233"/>
      <c r="O448" s="250"/>
      <c r="P448" s="202"/>
      <c r="Q448" s="202"/>
      <c r="R448" s="202"/>
      <c r="S448" s="202"/>
      <c r="T448" s="202"/>
      <c r="U448" s="202"/>
      <c r="V448" s="202"/>
      <c r="W448" s="202"/>
      <c r="X448" s="202"/>
      <c r="Y448" s="202"/>
      <c r="Z448" s="202"/>
      <c r="AA448" s="202"/>
      <c r="AB448" s="202"/>
      <c r="AC448" s="202"/>
      <c r="AD448" s="202"/>
      <c r="AE448" s="202"/>
      <c r="AF448" s="202"/>
      <c r="AG448" s="202"/>
      <c r="AH448" s="202"/>
      <c r="AI448" s="202"/>
      <c r="AJ448" s="202"/>
      <c r="AK448" s="202"/>
      <c r="AL448" s="202"/>
      <c r="AM448" s="202"/>
      <c r="AN448" s="202"/>
      <c r="AO448" s="202"/>
      <c r="AP448" s="202"/>
      <c r="AQ448" s="202"/>
      <c r="AR448" s="202"/>
      <c r="AS448" s="202"/>
      <c r="AT448" s="202"/>
      <c r="AU448" s="202"/>
      <c r="AV448" s="202"/>
      <c r="AW448" s="202"/>
      <c r="AX448" s="202"/>
      <c r="AY448" s="202"/>
      <c r="AZ448" s="202"/>
      <c r="BA448" s="202"/>
      <c r="BB448" s="202"/>
      <c r="BC448" s="202"/>
      <c r="BD448" s="202"/>
      <c r="BE448" s="202"/>
      <c r="BF448" s="202"/>
      <c r="BG448" s="202"/>
      <c r="BH448" s="202"/>
    </row>
    <row r="449" spans="1:60" outlineLevel="1" x14ac:dyDescent="0.2">
      <c r="A449" s="245"/>
      <c r="B449" s="208" t="s">
        <v>529</v>
      </c>
      <c r="C449" s="277"/>
      <c r="D449" s="246"/>
      <c r="E449" s="247"/>
      <c r="F449" s="248"/>
      <c r="G449" s="234"/>
      <c r="H449" s="232"/>
      <c r="I449" s="232"/>
      <c r="J449" s="232"/>
      <c r="K449" s="232">
        <v>2</v>
      </c>
      <c r="L449" s="232"/>
      <c r="M449" s="232"/>
      <c r="N449" s="233"/>
      <c r="O449" s="250"/>
      <c r="P449" s="202"/>
      <c r="Q449" s="202"/>
      <c r="R449" s="202"/>
      <c r="S449" s="202"/>
      <c r="T449" s="202"/>
      <c r="U449" s="202"/>
      <c r="V449" s="202"/>
      <c r="W449" s="202"/>
      <c r="X449" s="202"/>
      <c r="Y449" s="202"/>
      <c r="Z449" s="202"/>
      <c r="AA449" s="202"/>
      <c r="AB449" s="202"/>
      <c r="AC449" s="202"/>
      <c r="AD449" s="202"/>
      <c r="AE449" s="202"/>
      <c r="AF449" s="202"/>
      <c r="AG449" s="202"/>
      <c r="AH449" s="202"/>
      <c r="AI449" s="202"/>
      <c r="AJ449" s="202"/>
      <c r="AK449" s="202"/>
      <c r="AL449" s="202"/>
      <c r="AM449" s="202"/>
      <c r="AN449" s="202"/>
      <c r="AO449" s="202"/>
      <c r="AP449" s="202"/>
      <c r="AQ449" s="202"/>
      <c r="AR449" s="202"/>
      <c r="AS449" s="202"/>
      <c r="AT449" s="202"/>
      <c r="AU449" s="202"/>
      <c r="AV449" s="202"/>
      <c r="AW449" s="202"/>
      <c r="AX449" s="202"/>
      <c r="AY449" s="202"/>
      <c r="AZ449" s="202"/>
      <c r="BA449" s="202"/>
      <c r="BB449" s="202"/>
      <c r="BC449" s="202"/>
      <c r="BD449" s="202"/>
      <c r="BE449" s="202"/>
      <c r="BF449" s="202"/>
      <c r="BG449" s="202"/>
      <c r="BH449" s="202"/>
    </row>
    <row r="450" spans="1:60" outlineLevel="1" x14ac:dyDescent="0.2">
      <c r="A450" s="245">
        <v>95</v>
      </c>
      <c r="B450" s="211" t="s">
        <v>530</v>
      </c>
      <c r="C450" s="278" t="s">
        <v>531</v>
      </c>
      <c r="D450" s="214" t="s">
        <v>77</v>
      </c>
      <c r="E450" s="221">
        <v>64.319999999999993</v>
      </c>
      <c r="F450" s="235"/>
      <c r="G450" s="232">
        <f>E450*F450</f>
        <v>0</v>
      </c>
      <c r="H450" s="232">
        <v>21</v>
      </c>
      <c r="I450" s="232">
        <f>G450*(1+H450/100)</f>
        <v>0</v>
      </c>
      <c r="J450" s="232">
        <v>3.3999999999999998E-3</v>
      </c>
      <c r="K450" s="232">
        <f>E450*J450</f>
        <v>0.21868799999999997</v>
      </c>
      <c r="L450" s="232">
        <v>0</v>
      </c>
      <c r="M450" s="232">
        <f>E450*L450</f>
        <v>0</v>
      </c>
      <c r="N450" s="233" t="s">
        <v>483</v>
      </c>
      <c r="O450" s="250" t="s">
        <v>79</v>
      </c>
      <c r="P450" s="202"/>
      <c r="Q450" s="202"/>
      <c r="R450" s="202"/>
      <c r="S450" s="202"/>
      <c r="T450" s="202"/>
      <c r="U450" s="202"/>
      <c r="V450" s="202"/>
      <c r="W450" s="202"/>
      <c r="X450" s="202"/>
      <c r="Y450" s="202"/>
      <c r="Z450" s="202"/>
      <c r="AA450" s="202"/>
      <c r="AB450" s="202"/>
      <c r="AC450" s="202"/>
      <c r="AD450" s="202"/>
      <c r="AE450" s="202"/>
      <c r="AF450" s="202"/>
      <c r="AG450" s="202"/>
      <c r="AH450" s="202"/>
      <c r="AI450" s="202"/>
      <c r="AJ450" s="202"/>
      <c r="AK450" s="202"/>
      <c r="AL450" s="202"/>
      <c r="AM450" s="202">
        <v>21</v>
      </c>
      <c r="AN450" s="202"/>
      <c r="AO450" s="202"/>
      <c r="AP450" s="202"/>
      <c r="AQ450" s="202"/>
      <c r="AR450" s="202"/>
      <c r="AS450" s="202"/>
      <c r="AT450" s="202"/>
      <c r="AU450" s="202"/>
      <c r="AV450" s="202"/>
      <c r="AW450" s="202"/>
      <c r="AX450" s="202"/>
      <c r="AY450" s="202"/>
      <c r="AZ450" s="202"/>
      <c r="BA450" s="202"/>
      <c r="BB450" s="202"/>
      <c r="BC450" s="202"/>
      <c r="BD450" s="202"/>
      <c r="BE450" s="202"/>
      <c r="BF450" s="202"/>
      <c r="BG450" s="202"/>
      <c r="BH450" s="202"/>
    </row>
    <row r="451" spans="1:60" outlineLevel="1" x14ac:dyDescent="0.2">
      <c r="A451" s="245"/>
      <c r="B451" s="211"/>
      <c r="C451" s="281" t="s">
        <v>532</v>
      </c>
      <c r="D451" s="218"/>
      <c r="E451" s="225"/>
      <c r="F451" s="240"/>
      <c r="G451" s="241"/>
      <c r="H451" s="232"/>
      <c r="I451" s="232"/>
      <c r="J451" s="232"/>
      <c r="K451" s="232"/>
      <c r="L451" s="232"/>
      <c r="M451" s="232"/>
      <c r="N451" s="233"/>
      <c r="O451" s="250"/>
      <c r="P451" s="202"/>
      <c r="Q451" s="202"/>
      <c r="R451" s="202"/>
      <c r="S451" s="202"/>
      <c r="T451" s="202"/>
      <c r="U451" s="202"/>
      <c r="V451" s="202"/>
      <c r="W451" s="202"/>
      <c r="X451" s="202"/>
      <c r="Y451" s="202"/>
      <c r="Z451" s="202"/>
      <c r="AA451" s="202"/>
      <c r="AB451" s="202"/>
      <c r="AC451" s="202"/>
      <c r="AD451" s="202"/>
      <c r="AE451" s="202"/>
      <c r="AF451" s="202"/>
      <c r="AG451" s="202"/>
      <c r="AH451" s="202"/>
      <c r="AI451" s="202"/>
      <c r="AJ451" s="202"/>
      <c r="AK451" s="202"/>
      <c r="AL451" s="202"/>
      <c r="AM451" s="202"/>
      <c r="AN451" s="202"/>
      <c r="AO451" s="202"/>
      <c r="AP451" s="202"/>
      <c r="AQ451" s="202"/>
      <c r="AR451" s="202"/>
      <c r="AS451" s="202"/>
      <c r="AT451" s="202"/>
      <c r="AU451" s="202"/>
      <c r="AV451" s="202"/>
      <c r="AW451" s="202"/>
      <c r="AX451" s="202"/>
      <c r="AY451" s="202"/>
      <c r="AZ451" s="202"/>
      <c r="BA451" s="203" t="str">
        <f>C451</f>
        <v>jednovrstvá</v>
      </c>
      <c r="BB451" s="202"/>
      <c r="BC451" s="202"/>
      <c r="BD451" s="202"/>
      <c r="BE451" s="202"/>
      <c r="BF451" s="202"/>
      <c r="BG451" s="202"/>
      <c r="BH451" s="202"/>
    </row>
    <row r="452" spans="1:60" outlineLevel="1" x14ac:dyDescent="0.2">
      <c r="A452" s="245"/>
      <c r="B452" s="211"/>
      <c r="C452" s="279" t="s">
        <v>519</v>
      </c>
      <c r="D452" s="215"/>
      <c r="E452" s="222">
        <v>64.319999999999993</v>
      </c>
      <c r="F452" s="232"/>
      <c r="G452" s="232"/>
      <c r="H452" s="232"/>
      <c r="I452" s="232"/>
      <c r="J452" s="232"/>
      <c r="K452" s="232"/>
      <c r="L452" s="232"/>
      <c r="M452" s="232"/>
      <c r="N452" s="233"/>
      <c r="O452" s="250"/>
      <c r="P452" s="202"/>
      <c r="Q452" s="202"/>
      <c r="R452" s="202"/>
      <c r="S452" s="202"/>
      <c r="T452" s="202"/>
      <c r="U452" s="202"/>
      <c r="V452" s="202"/>
      <c r="W452" s="202"/>
      <c r="X452" s="202"/>
      <c r="Y452" s="202"/>
      <c r="Z452" s="202"/>
      <c r="AA452" s="202"/>
      <c r="AB452" s="202"/>
      <c r="AC452" s="202"/>
      <c r="AD452" s="202"/>
      <c r="AE452" s="202"/>
      <c r="AF452" s="202"/>
      <c r="AG452" s="202"/>
      <c r="AH452" s="202"/>
      <c r="AI452" s="202"/>
      <c r="AJ452" s="202"/>
      <c r="AK452" s="202"/>
      <c r="AL452" s="202"/>
      <c r="AM452" s="202"/>
      <c r="AN452" s="202"/>
      <c r="AO452" s="202"/>
      <c r="AP452" s="202"/>
      <c r="AQ452" s="202"/>
      <c r="AR452" s="202"/>
      <c r="AS452" s="202"/>
      <c r="AT452" s="202"/>
      <c r="AU452" s="202"/>
      <c r="AV452" s="202"/>
      <c r="AW452" s="202"/>
      <c r="AX452" s="202"/>
      <c r="AY452" s="202"/>
      <c r="AZ452" s="202"/>
      <c r="BA452" s="202"/>
      <c r="BB452" s="202"/>
      <c r="BC452" s="202"/>
      <c r="BD452" s="202"/>
      <c r="BE452" s="202"/>
      <c r="BF452" s="202"/>
      <c r="BG452" s="202"/>
      <c r="BH452" s="202"/>
    </row>
    <row r="453" spans="1:60" outlineLevel="1" x14ac:dyDescent="0.2">
      <c r="A453" s="245"/>
      <c r="B453" s="211"/>
      <c r="C453" s="280"/>
      <c r="D453" s="217"/>
      <c r="E453" s="224"/>
      <c r="F453" s="238"/>
      <c r="G453" s="239"/>
      <c r="H453" s="232"/>
      <c r="I453" s="232"/>
      <c r="J453" s="232"/>
      <c r="K453" s="232"/>
      <c r="L453" s="232"/>
      <c r="M453" s="232"/>
      <c r="N453" s="233"/>
      <c r="O453" s="250"/>
      <c r="P453" s="202"/>
      <c r="Q453" s="202"/>
      <c r="R453" s="202"/>
      <c r="S453" s="202"/>
      <c r="T453" s="202"/>
      <c r="U453" s="202"/>
      <c r="V453" s="202"/>
      <c r="W453" s="202"/>
      <c r="X453" s="202"/>
      <c r="Y453" s="202"/>
      <c r="Z453" s="202"/>
      <c r="AA453" s="202"/>
      <c r="AB453" s="202"/>
      <c r="AC453" s="202"/>
      <c r="AD453" s="202"/>
      <c r="AE453" s="202"/>
      <c r="AF453" s="202"/>
      <c r="AG453" s="202"/>
      <c r="AH453" s="202"/>
      <c r="AI453" s="202"/>
      <c r="AJ453" s="202"/>
      <c r="AK453" s="202"/>
      <c r="AL453" s="202"/>
      <c r="AM453" s="202"/>
      <c r="AN453" s="202"/>
      <c r="AO453" s="202"/>
      <c r="AP453" s="202"/>
      <c r="AQ453" s="202"/>
      <c r="AR453" s="202"/>
      <c r="AS453" s="202"/>
      <c r="AT453" s="202"/>
      <c r="AU453" s="202"/>
      <c r="AV453" s="202"/>
      <c r="AW453" s="202"/>
      <c r="AX453" s="202"/>
      <c r="AY453" s="202"/>
      <c r="AZ453" s="202"/>
      <c r="BA453" s="202"/>
      <c r="BB453" s="202"/>
      <c r="BC453" s="202"/>
      <c r="BD453" s="202"/>
      <c r="BE453" s="202"/>
      <c r="BF453" s="202"/>
      <c r="BG453" s="202"/>
      <c r="BH453" s="202"/>
    </row>
    <row r="454" spans="1:60" ht="45" outlineLevel="1" x14ac:dyDescent="0.2">
      <c r="A454" s="245">
        <v>96</v>
      </c>
      <c r="B454" s="211" t="s">
        <v>533</v>
      </c>
      <c r="C454" s="278" t="s">
        <v>534</v>
      </c>
      <c r="D454" s="214" t="s">
        <v>333</v>
      </c>
      <c r="E454" s="221">
        <v>290.22863999999998</v>
      </c>
      <c r="F454" s="235"/>
      <c r="G454" s="232">
        <f>E454*F454</f>
        <v>0</v>
      </c>
      <c r="H454" s="232">
        <v>21</v>
      </c>
      <c r="I454" s="232">
        <f>G454*(1+H454/100)</f>
        <v>0</v>
      </c>
      <c r="J454" s="232">
        <v>1E-3</v>
      </c>
      <c r="K454" s="232">
        <f>E454*J454</f>
        <v>0.29022863999999998</v>
      </c>
      <c r="L454" s="232">
        <v>0</v>
      </c>
      <c r="M454" s="232">
        <f>E454*L454</f>
        <v>0</v>
      </c>
      <c r="N454" s="233" t="s">
        <v>216</v>
      </c>
      <c r="O454" s="250" t="s">
        <v>79</v>
      </c>
      <c r="P454" s="202"/>
      <c r="Q454" s="202"/>
      <c r="R454" s="202"/>
      <c r="S454" s="202"/>
      <c r="T454" s="202"/>
      <c r="U454" s="202"/>
      <c r="V454" s="202"/>
      <c r="W454" s="202"/>
      <c r="X454" s="202"/>
      <c r="Y454" s="202"/>
      <c r="Z454" s="202"/>
      <c r="AA454" s="202"/>
      <c r="AB454" s="202"/>
      <c r="AC454" s="202"/>
      <c r="AD454" s="202"/>
      <c r="AE454" s="202"/>
      <c r="AF454" s="202"/>
      <c r="AG454" s="202"/>
      <c r="AH454" s="202"/>
      <c r="AI454" s="202"/>
      <c r="AJ454" s="202"/>
      <c r="AK454" s="202"/>
      <c r="AL454" s="202"/>
      <c r="AM454" s="202">
        <v>21</v>
      </c>
      <c r="AN454" s="202"/>
      <c r="AO454" s="202"/>
      <c r="AP454" s="202"/>
      <c r="AQ454" s="202"/>
      <c r="AR454" s="202"/>
      <c r="AS454" s="202"/>
      <c r="AT454" s="202"/>
      <c r="AU454" s="202"/>
      <c r="AV454" s="202"/>
      <c r="AW454" s="202"/>
      <c r="AX454" s="202"/>
      <c r="AY454" s="202"/>
      <c r="AZ454" s="202"/>
      <c r="BA454" s="202"/>
      <c r="BB454" s="202"/>
      <c r="BC454" s="202"/>
      <c r="BD454" s="202"/>
      <c r="BE454" s="202"/>
      <c r="BF454" s="202"/>
      <c r="BG454" s="202"/>
      <c r="BH454" s="202"/>
    </row>
    <row r="455" spans="1:60" outlineLevel="1" x14ac:dyDescent="0.2">
      <c r="A455" s="245"/>
      <c r="B455" s="211"/>
      <c r="C455" s="279" t="s">
        <v>535</v>
      </c>
      <c r="D455" s="215"/>
      <c r="E455" s="222">
        <v>213.38059999999999</v>
      </c>
      <c r="F455" s="232"/>
      <c r="G455" s="232"/>
      <c r="H455" s="232"/>
      <c r="I455" s="232"/>
      <c r="J455" s="232"/>
      <c r="K455" s="232"/>
      <c r="L455" s="232"/>
      <c r="M455" s="232"/>
      <c r="N455" s="233"/>
      <c r="O455" s="250"/>
      <c r="P455" s="202"/>
      <c r="Q455" s="202"/>
      <c r="R455" s="202"/>
      <c r="S455" s="202"/>
      <c r="T455" s="202"/>
      <c r="U455" s="202"/>
      <c r="V455" s="202"/>
      <c r="W455" s="202"/>
      <c r="X455" s="202"/>
      <c r="Y455" s="202"/>
      <c r="Z455" s="202"/>
      <c r="AA455" s="202"/>
      <c r="AB455" s="202"/>
      <c r="AC455" s="202"/>
      <c r="AD455" s="202"/>
      <c r="AE455" s="202"/>
      <c r="AF455" s="202"/>
      <c r="AG455" s="202"/>
      <c r="AH455" s="202"/>
      <c r="AI455" s="202"/>
      <c r="AJ455" s="202"/>
      <c r="AK455" s="202"/>
      <c r="AL455" s="202"/>
      <c r="AM455" s="202"/>
      <c r="AN455" s="202"/>
      <c r="AO455" s="202"/>
      <c r="AP455" s="202"/>
      <c r="AQ455" s="202"/>
      <c r="AR455" s="202"/>
      <c r="AS455" s="202"/>
      <c r="AT455" s="202"/>
      <c r="AU455" s="202"/>
      <c r="AV455" s="202"/>
      <c r="AW455" s="202"/>
      <c r="AX455" s="202"/>
      <c r="AY455" s="202"/>
      <c r="AZ455" s="202"/>
      <c r="BA455" s="202"/>
      <c r="BB455" s="202"/>
      <c r="BC455" s="202"/>
      <c r="BD455" s="202"/>
      <c r="BE455" s="202"/>
      <c r="BF455" s="202"/>
      <c r="BG455" s="202"/>
      <c r="BH455" s="202"/>
    </row>
    <row r="456" spans="1:60" outlineLevel="1" x14ac:dyDescent="0.2">
      <c r="A456" s="245"/>
      <c r="B456" s="211"/>
      <c r="C456" s="279" t="s">
        <v>536</v>
      </c>
      <c r="D456" s="215"/>
      <c r="E456" s="222">
        <v>25.728000000000002</v>
      </c>
      <c r="F456" s="232"/>
      <c r="G456" s="232"/>
      <c r="H456" s="232"/>
      <c r="I456" s="232"/>
      <c r="J456" s="232"/>
      <c r="K456" s="232"/>
      <c r="L456" s="232"/>
      <c r="M456" s="232"/>
      <c r="N456" s="233"/>
      <c r="O456" s="250"/>
      <c r="P456" s="202"/>
      <c r="Q456" s="202"/>
      <c r="R456" s="202"/>
      <c r="S456" s="202"/>
      <c r="T456" s="202"/>
      <c r="U456" s="202"/>
      <c r="V456" s="202"/>
      <c r="W456" s="202"/>
      <c r="X456" s="202"/>
      <c r="Y456" s="202"/>
      <c r="Z456" s="202"/>
      <c r="AA456" s="202"/>
      <c r="AB456" s="202"/>
      <c r="AC456" s="202"/>
      <c r="AD456" s="202"/>
      <c r="AE456" s="202"/>
      <c r="AF456" s="202"/>
      <c r="AG456" s="202"/>
      <c r="AH456" s="202"/>
      <c r="AI456" s="202"/>
      <c r="AJ456" s="202"/>
      <c r="AK456" s="202"/>
      <c r="AL456" s="202"/>
      <c r="AM456" s="202"/>
      <c r="AN456" s="202"/>
      <c r="AO456" s="202"/>
      <c r="AP456" s="202"/>
      <c r="AQ456" s="202"/>
      <c r="AR456" s="202"/>
      <c r="AS456" s="202"/>
      <c r="AT456" s="202"/>
      <c r="AU456" s="202"/>
      <c r="AV456" s="202"/>
      <c r="AW456" s="202"/>
      <c r="AX456" s="202"/>
      <c r="AY456" s="202"/>
      <c r="AZ456" s="202"/>
      <c r="BA456" s="202"/>
      <c r="BB456" s="202"/>
      <c r="BC456" s="202"/>
      <c r="BD456" s="202"/>
      <c r="BE456" s="202"/>
      <c r="BF456" s="202"/>
      <c r="BG456" s="202"/>
      <c r="BH456" s="202"/>
    </row>
    <row r="457" spans="1:60" outlineLevel="1" x14ac:dyDescent="0.2">
      <c r="A457" s="245"/>
      <c r="B457" s="211"/>
      <c r="C457" s="279" t="s">
        <v>537</v>
      </c>
      <c r="D457" s="215"/>
      <c r="E457" s="222">
        <v>35.904000000000003</v>
      </c>
      <c r="F457" s="232"/>
      <c r="G457" s="232"/>
      <c r="H457" s="232"/>
      <c r="I457" s="232"/>
      <c r="J457" s="232"/>
      <c r="K457" s="232"/>
      <c r="L457" s="232"/>
      <c r="M457" s="232"/>
      <c r="N457" s="233"/>
      <c r="O457" s="250"/>
      <c r="P457" s="202"/>
      <c r="Q457" s="202"/>
      <c r="R457" s="202"/>
      <c r="S457" s="202"/>
      <c r="T457" s="202"/>
      <c r="U457" s="202"/>
      <c r="V457" s="202"/>
      <c r="W457" s="202"/>
      <c r="X457" s="202"/>
      <c r="Y457" s="202"/>
      <c r="Z457" s="202"/>
      <c r="AA457" s="202"/>
      <c r="AB457" s="202"/>
      <c r="AC457" s="202"/>
      <c r="AD457" s="202"/>
      <c r="AE457" s="202"/>
      <c r="AF457" s="202"/>
      <c r="AG457" s="202"/>
      <c r="AH457" s="202"/>
      <c r="AI457" s="202"/>
      <c r="AJ457" s="202"/>
      <c r="AK457" s="202"/>
      <c r="AL457" s="202"/>
      <c r="AM457" s="202"/>
      <c r="AN457" s="202"/>
      <c r="AO457" s="202"/>
      <c r="AP457" s="202"/>
      <c r="AQ457" s="202"/>
      <c r="AR457" s="202"/>
      <c r="AS457" s="202"/>
      <c r="AT457" s="202"/>
      <c r="AU457" s="202"/>
      <c r="AV457" s="202"/>
      <c r="AW457" s="202"/>
      <c r="AX457" s="202"/>
      <c r="AY457" s="202"/>
      <c r="AZ457" s="202"/>
      <c r="BA457" s="202"/>
      <c r="BB457" s="202"/>
      <c r="BC457" s="202"/>
      <c r="BD457" s="202"/>
      <c r="BE457" s="202"/>
      <c r="BF457" s="202"/>
      <c r="BG457" s="202"/>
      <c r="BH457" s="202"/>
    </row>
    <row r="458" spans="1:60" outlineLevel="1" x14ac:dyDescent="0.2">
      <c r="A458" s="245"/>
      <c r="B458" s="211"/>
      <c r="C458" s="279" t="s">
        <v>538</v>
      </c>
      <c r="D458" s="215"/>
      <c r="E458" s="222">
        <v>13.92</v>
      </c>
      <c r="F458" s="232"/>
      <c r="G458" s="232"/>
      <c r="H458" s="232"/>
      <c r="I458" s="232"/>
      <c r="J458" s="232"/>
      <c r="K458" s="232"/>
      <c r="L458" s="232"/>
      <c r="M458" s="232"/>
      <c r="N458" s="233"/>
      <c r="O458" s="250"/>
      <c r="P458" s="202"/>
      <c r="Q458" s="202"/>
      <c r="R458" s="202"/>
      <c r="S458" s="202"/>
      <c r="T458" s="202"/>
      <c r="U458" s="202"/>
      <c r="V458" s="202"/>
      <c r="W458" s="202"/>
      <c r="X458" s="202"/>
      <c r="Y458" s="202"/>
      <c r="Z458" s="202"/>
      <c r="AA458" s="202"/>
      <c r="AB458" s="202"/>
      <c r="AC458" s="202"/>
      <c r="AD458" s="202"/>
      <c r="AE458" s="202"/>
      <c r="AF458" s="202"/>
      <c r="AG458" s="202"/>
      <c r="AH458" s="202"/>
      <c r="AI458" s="202"/>
      <c r="AJ458" s="202"/>
      <c r="AK458" s="202"/>
      <c r="AL458" s="202"/>
      <c r="AM458" s="202"/>
      <c r="AN458" s="202"/>
      <c r="AO458" s="202"/>
      <c r="AP458" s="202"/>
      <c r="AQ458" s="202"/>
      <c r="AR458" s="202"/>
      <c r="AS458" s="202"/>
      <c r="AT458" s="202"/>
      <c r="AU458" s="202"/>
      <c r="AV458" s="202"/>
      <c r="AW458" s="202"/>
      <c r="AX458" s="202"/>
      <c r="AY458" s="202"/>
      <c r="AZ458" s="202"/>
      <c r="BA458" s="202"/>
      <c r="BB458" s="202"/>
      <c r="BC458" s="202"/>
      <c r="BD458" s="202"/>
      <c r="BE458" s="202"/>
      <c r="BF458" s="202"/>
      <c r="BG458" s="202"/>
      <c r="BH458" s="202"/>
    </row>
    <row r="459" spans="1:60" outlineLevel="1" x14ac:dyDescent="0.2">
      <c r="A459" s="245"/>
      <c r="B459" s="211"/>
      <c r="C459" s="279" t="s">
        <v>539</v>
      </c>
      <c r="D459" s="215"/>
      <c r="E459" s="222">
        <v>1.296</v>
      </c>
      <c r="F459" s="232"/>
      <c r="G459" s="232"/>
      <c r="H459" s="232"/>
      <c r="I459" s="232"/>
      <c r="J459" s="232"/>
      <c r="K459" s="232"/>
      <c r="L459" s="232"/>
      <c r="M459" s="232"/>
      <c r="N459" s="233"/>
      <c r="O459" s="250"/>
      <c r="P459" s="202"/>
      <c r="Q459" s="202"/>
      <c r="R459" s="202"/>
      <c r="S459" s="202"/>
      <c r="T459" s="202"/>
      <c r="U459" s="202"/>
      <c r="V459" s="202"/>
      <c r="W459" s="202"/>
      <c r="X459" s="202"/>
      <c r="Y459" s="202"/>
      <c r="Z459" s="202"/>
      <c r="AA459" s="202"/>
      <c r="AB459" s="202"/>
      <c r="AC459" s="202"/>
      <c r="AD459" s="202"/>
      <c r="AE459" s="202"/>
      <c r="AF459" s="202"/>
      <c r="AG459" s="202"/>
      <c r="AH459" s="202"/>
      <c r="AI459" s="202"/>
      <c r="AJ459" s="202"/>
      <c r="AK459" s="202"/>
      <c r="AL459" s="202"/>
      <c r="AM459" s="202"/>
      <c r="AN459" s="202"/>
      <c r="AO459" s="202"/>
      <c r="AP459" s="202"/>
      <c r="AQ459" s="202"/>
      <c r="AR459" s="202"/>
      <c r="AS459" s="202"/>
      <c r="AT459" s="202"/>
      <c r="AU459" s="202"/>
      <c r="AV459" s="202"/>
      <c r="AW459" s="202"/>
      <c r="AX459" s="202"/>
      <c r="AY459" s="202"/>
      <c r="AZ459" s="202"/>
      <c r="BA459" s="202"/>
      <c r="BB459" s="202"/>
      <c r="BC459" s="202"/>
      <c r="BD459" s="202"/>
      <c r="BE459" s="202"/>
      <c r="BF459" s="202"/>
      <c r="BG459" s="202"/>
      <c r="BH459" s="202"/>
    </row>
    <row r="460" spans="1:60" outlineLevel="1" x14ac:dyDescent="0.2">
      <c r="A460" s="245"/>
      <c r="B460" s="211"/>
      <c r="C460" s="280"/>
      <c r="D460" s="217"/>
      <c r="E460" s="224"/>
      <c r="F460" s="238"/>
      <c r="G460" s="239"/>
      <c r="H460" s="232"/>
      <c r="I460" s="232"/>
      <c r="J460" s="232"/>
      <c r="K460" s="232"/>
      <c r="L460" s="232"/>
      <c r="M460" s="232"/>
      <c r="N460" s="233"/>
      <c r="O460" s="250"/>
      <c r="P460" s="202"/>
      <c r="Q460" s="202"/>
      <c r="R460" s="202"/>
      <c r="S460" s="202"/>
      <c r="T460" s="202"/>
      <c r="U460" s="202"/>
      <c r="V460" s="202"/>
      <c r="W460" s="202"/>
      <c r="X460" s="202"/>
      <c r="Y460" s="202"/>
      <c r="Z460" s="202"/>
      <c r="AA460" s="202"/>
      <c r="AB460" s="202"/>
      <c r="AC460" s="202"/>
      <c r="AD460" s="202"/>
      <c r="AE460" s="202"/>
      <c r="AF460" s="202"/>
      <c r="AG460" s="202"/>
      <c r="AH460" s="202"/>
      <c r="AI460" s="202"/>
      <c r="AJ460" s="202"/>
      <c r="AK460" s="202"/>
      <c r="AL460" s="202"/>
      <c r="AM460" s="202"/>
      <c r="AN460" s="202"/>
      <c r="AO460" s="202"/>
      <c r="AP460" s="202"/>
      <c r="AQ460" s="202"/>
      <c r="AR460" s="202"/>
      <c r="AS460" s="202"/>
      <c r="AT460" s="202"/>
      <c r="AU460" s="202"/>
      <c r="AV460" s="202"/>
      <c r="AW460" s="202"/>
      <c r="AX460" s="202"/>
      <c r="AY460" s="202"/>
      <c r="AZ460" s="202"/>
      <c r="BA460" s="202"/>
      <c r="BB460" s="202"/>
      <c r="BC460" s="202"/>
      <c r="BD460" s="202"/>
      <c r="BE460" s="202"/>
      <c r="BF460" s="202"/>
      <c r="BG460" s="202"/>
      <c r="BH460" s="202"/>
    </row>
    <row r="461" spans="1:60" ht="22.5" outlineLevel="1" x14ac:dyDescent="0.2">
      <c r="A461" s="245">
        <v>97</v>
      </c>
      <c r="B461" s="211" t="s">
        <v>540</v>
      </c>
      <c r="C461" s="278" t="s">
        <v>541</v>
      </c>
      <c r="D461" s="214" t="s">
        <v>333</v>
      </c>
      <c r="E461" s="221">
        <v>55.792000000000002</v>
      </c>
      <c r="F461" s="235"/>
      <c r="G461" s="232">
        <f>E461*F461</f>
        <v>0</v>
      </c>
      <c r="H461" s="232">
        <v>21</v>
      </c>
      <c r="I461" s="232">
        <f>G461*(1+H461/100)</f>
        <v>0</v>
      </c>
      <c r="J461" s="232">
        <v>1E-3</v>
      </c>
      <c r="K461" s="232">
        <f>E461*J461</f>
        <v>5.5792000000000001E-2</v>
      </c>
      <c r="L461" s="232">
        <v>0</v>
      </c>
      <c r="M461" s="232">
        <f>E461*L461</f>
        <v>0</v>
      </c>
      <c r="N461" s="233" t="s">
        <v>216</v>
      </c>
      <c r="O461" s="250" t="s">
        <v>79</v>
      </c>
      <c r="P461" s="202"/>
      <c r="Q461" s="202"/>
      <c r="R461" s="202"/>
      <c r="S461" s="202"/>
      <c r="T461" s="202"/>
      <c r="U461" s="202"/>
      <c r="V461" s="202"/>
      <c r="W461" s="202"/>
      <c r="X461" s="202"/>
      <c r="Y461" s="202"/>
      <c r="Z461" s="202"/>
      <c r="AA461" s="202"/>
      <c r="AB461" s="202"/>
      <c r="AC461" s="202"/>
      <c r="AD461" s="202"/>
      <c r="AE461" s="202"/>
      <c r="AF461" s="202"/>
      <c r="AG461" s="202"/>
      <c r="AH461" s="202"/>
      <c r="AI461" s="202"/>
      <c r="AJ461" s="202"/>
      <c r="AK461" s="202"/>
      <c r="AL461" s="202"/>
      <c r="AM461" s="202">
        <v>21</v>
      </c>
      <c r="AN461" s="202"/>
      <c r="AO461" s="202"/>
      <c r="AP461" s="202"/>
      <c r="AQ461" s="202"/>
      <c r="AR461" s="202"/>
      <c r="AS461" s="202"/>
      <c r="AT461" s="202"/>
      <c r="AU461" s="202"/>
      <c r="AV461" s="202"/>
      <c r="AW461" s="202"/>
      <c r="AX461" s="202"/>
      <c r="AY461" s="202"/>
      <c r="AZ461" s="202"/>
      <c r="BA461" s="202"/>
      <c r="BB461" s="202"/>
      <c r="BC461" s="202"/>
      <c r="BD461" s="202"/>
      <c r="BE461" s="202"/>
      <c r="BF461" s="202"/>
      <c r="BG461" s="202"/>
      <c r="BH461" s="202"/>
    </row>
    <row r="462" spans="1:60" outlineLevel="1" x14ac:dyDescent="0.2">
      <c r="A462" s="245"/>
      <c r="B462" s="211"/>
      <c r="C462" s="279" t="s">
        <v>542</v>
      </c>
      <c r="D462" s="215"/>
      <c r="E462" s="222">
        <v>22.88</v>
      </c>
      <c r="F462" s="232"/>
      <c r="G462" s="232"/>
      <c r="H462" s="232"/>
      <c r="I462" s="232"/>
      <c r="J462" s="232"/>
      <c r="K462" s="232"/>
      <c r="L462" s="232"/>
      <c r="M462" s="232"/>
      <c r="N462" s="233"/>
      <c r="O462" s="250"/>
      <c r="P462" s="202"/>
      <c r="Q462" s="202"/>
      <c r="R462" s="202"/>
      <c r="S462" s="202"/>
      <c r="T462" s="202"/>
      <c r="U462" s="202"/>
      <c r="V462" s="202"/>
      <c r="W462" s="202"/>
      <c r="X462" s="202"/>
      <c r="Y462" s="202"/>
      <c r="Z462" s="202"/>
      <c r="AA462" s="202"/>
      <c r="AB462" s="202"/>
      <c r="AC462" s="202"/>
      <c r="AD462" s="202"/>
      <c r="AE462" s="202"/>
      <c r="AF462" s="202"/>
      <c r="AG462" s="202"/>
      <c r="AH462" s="202"/>
      <c r="AI462" s="202"/>
      <c r="AJ462" s="202"/>
      <c r="AK462" s="202"/>
      <c r="AL462" s="202"/>
      <c r="AM462" s="202"/>
      <c r="AN462" s="202"/>
      <c r="AO462" s="202"/>
      <c r="AP462" s="202"/>
      <c r="AQ462" s="202"/>
      <c r="AR462" s="202"/>
      <c r="AS462" s="202"/>
      <c r="AT462" s="202"/>
      <c r="AU462" s="202"/>
      <c r="AV462" s="202"/>
      <c r="AW462" s="202"/>
      <c r="AX462" s="202"/>
      <c r="AY462" s="202"/>
      <c r="AZ462" s="202"/>
      <c r="BA462" s="202"/>
      <c r="BB462" s="202"/>
      <c r="BC462" s="202"/>
      <c r="BD462" s="202"/>
      <c r="BE462" s="202"/>
      <c r="BF462" s="202"/>
      <c r="BG462" s="202"/>
      <c r="BH462" s="202"/>
    </row>
    <row r="463" spans="1:60" outlineLevel="1" x14ac:dyDescent="0.2">
      <c r="A463" s="245"/>
      <c r="B463" s="211"/>
      <c r="C463" s="279" t="s">
        <v>543</v>
      </c>
      <c r="D463" s="215"/>
      <c r="E463" s="222">
        <v>32.911999999999999</v>
      </c>
      <c r="F463" s="232"/>
      <c r="G463" s="232"/>
      <c r="H463" s="232"/>
      <c r="I463" s="232"/>
      <c r="J463" s="232"/>
      <c r="K463" s="232"/>
      <c r="L463" s="232"/>
      <c r="M463" s="232"/>
      <c r="N463" s="233"/>
      <c r="O463" s="250"/>
      <c r="P463" s="202"/>
      <c r="Q463" s="202"/>
      <c r="R463" s="202"/>
      <c r="S463" s="202"/>
      <c r="T463" s="202"/>
      <c r="U463" s="202"/>
      <c r="V463" s="202"/>
      <c r="W463" s="202"/>
      <c r="X463" s="202"/>
      <c r="Y463" s="202"/>
      <c r="Z463" s="202"/>
      <c r="AA463" s="202"/>
      <c r="AB463" s="202"/>
      <c r="AC463" s="202"/>
      <c r="AD463" s="202"/>
      <c r="AE463" s="202"/>
      <c r="AF463" s="202"/>
      <c r="AG463" s="202"/>
      <c r="AH463" s="202"/>
      <c r="AI463" s="202"/>
      <c r="AJ463" s="202"/>
      <c r="AK463" s="202"/>
      <c r="AL463" s="202"/>
      <c r="AM463" s="202"/>
      <c r="AN463" s="202"/>
      <c r="AO463" s="202"/>
      <c r="AP463" s="202"/>
      <c r="AQ463" s="202"/>
      <c r="AR463" s="202"/>
      <c r="AS463" s="202"/>
      <c r="AT463" s="202"/>
      <c r="AU463" s="202"/>
      <c r="AV463" s="202"/>
      <c r="AW463" s="202"/>
      <c r="AX463" s="202"/>
      <c r="AY463" s="202"/>
      <c r="AZ463" s="202"/>
      <c r="BA463" s="202"/>
      <c r="BB463" s="202"/>
      <c r="BC463" s="202"/>
      <c r="BD463" s="202"/>
      <c r="BE463" s="202"/>
      <c r="BF463" s="202"/>
      <c r="BG463" s="202"/>
      <c r="BH463" s="202"/>
    </row>
    <row r="464" spans="1:60" outlineLevel="1" x14ac:dyDescent="0.2">
      <c r="A464" s="245"/>
      <c r="B464" s="211"/>
      <c r="C464" s="280"/>
      <c r="D464" s="217"/>
      <c r="E464" s="224"/>
      <c r="F464" s="238"/>
      <c r="G464" s="239"/>
      <c r="H464" s="232"/>
      <c r="I464" s="232"/>
      <c r="J464" s="232"/>
      <c r="K464" s="232"/>
      <c r="L464" s="232"/>
      <c r="M464" s="232"/>
      <c r="N464" s="233"/>
      <c r="O464" s="250"/>
      <c r="P464" s="202"/>
      <c r="Q464" s="202"/>
      <c r="R464" s="202"/>
      <c r="S464" s="202"/>
      <c r="T464" s="202"/>
      <c r="U464" s="202"/>
      <c r="V464" s="202"/>
      <c r="W464" s="202"/>
      <c r="X464" s="202"/>
      <c r="Y464" s="202"/>
      <c r="Z464" s="202"/>
      <c r="AA464" s="202"/>
      <c r="AB464" s="202"/>
      <c r="AC464" s="202"/>
      <c r="AD464" s="202"/>
      <c r="AE464" s="202"/>
      <c r="AF464" s="202"/>
      <c r="AG464" s="202"/>
      <c r="AH464" s="202"/>
      <c r="AI464" s="202"/>
      <c r="AJ464" s="202"/>
      <c r="AK464" s="202"/>
      <c r="AL464" s="202"/>
      <c r="AM464" s="202"/>
      <c r="AN464" s="202"/>
      <c r="AO464" s="202"/>
      <c r="AP464" s="202"/>
      <c r="AQ464" s="202"/>
      <c r="AR464" s="202"/>
      <c r="AS464" s="202"/>
      <c r="AT464" s="202"/>
      <c r="AU464" s="202"/>
      <c r="AV464" s="202"/>
      <c r="AW464" s="202"/>
      <c r="AX464" s="202"/>
      <c r="AY464" s="202"/>
      <c r="AZ464" s="202"/>
      <c r="BA464" s="202"/>
      <c r="BB464" s="202"/>
      <c r="BC464" s="202"/>
      <c r="BD464" s="202"/>
      <c r="BE464" s="202"/>
      <c r="BF464" s="202"/>
      <c r="BG464" s="202"/>
      <c r="BH464" s="202"/>
    </row>
    <row r="465" spans="1:60" ht="22.5" outlineLevel="1" x14ac:dyDescent="0.2">
      <c r="A465" s="245">
        <v>98</v>
      </c>
      <c r="B465" s="211" t="s">
        <v>544</v>
      </c>
      <c r="C465" s="278" t="s">
        <v>545</v>
      </c>
      <c r="D465" s="214" t="s">
        <v>77</v>
      </c>
      <c r="E465" s="221">
        <v>58.96</v>
      </c>
      <c r="F465" s="235"/>
      <c r="G465" s="232">
        <f>E465*F465</f>
        <v>0</v>
      </c>
      <c r="H465" s="232">
        <v>21</v>
      </c>
      <c r="I465" s="232">
        <f>G465*(1+H465/100)</f>
        <v>0</v>
      </c>
      <c r="J465" s="232">
        <v>2.0000000000000001E-4</v>
      </c>
      <c r="K465" s="232">
        <f>E465*J465</f>
        <v>1.1792E-2</v>
      </c>
      <c r="L465" s="232">
        <v>0</v>
      </c>
      <c r="M465" s="232">
        <f>E465*L465</f>
        <v>0</v>
      </c>
      <c r="N465" s="233" t="s">
        <v>216</v>
      </c>
      <c r="O465" s="250" t="s">
        <v>79</v>
      </c>
      <c r="P465" s="202"/>
      <c r="Q465" s="202"/>
      <c r="R465" s="202"/>
      <c r="S465" s="202"/>
      <c r="T465" s="202"/>
      <c r="U465" s="202"/>
      <c r="V465" s="202"/>
      <c r="W465" s="202"/>
      <c r="X465" s="202"/>
      <c r="Y465" s="202"/>
      <c r="Z465" s="202"/>
      <c r="AA465" s="202"/>
      <c r="AB465" s="202"/>
      <c r="AC465" s="202"/>
      <c r="AD465" s="202"/>
      <c r="AE465" s="202"/>
      <c r="AF465" s="202"/>
      <c r="AG465" s="202"/>
      <c r="AH465" s="202"/>
      <c r="AI465" s="202"/>
      <c r="AJ465" s="202"/>
      <c r="AK465" s="202"/>
      <c r="AL465" s="202"/>
      <c r="AM465" s="202">
        <v>21</v>
      </c>
      <c r="AN465" s="202"/>
      <c r="AO465" s="202"/>
      <c r="AP465" s="202"/>
      <c r="AQ465" s="202"/>
      <c r="AR465" s="202"/>
      <c r="AS465" s="202"/>
      <c r="AT465" s="202"/>
      <c r="AU465" s="202"/>
      <c r="AV465" s="202"/>
      <c r="AW465" s="202"/>
      <c r="AX465" s="202"/>
      <c r="AY465" s="202"/>
      <c r="AZ465" s="202"/>
      <c r="BA465" s="202"/>
      <c r="BB465" s="202"/>
      <c r="BC465" s="202"/>
      <c r="BD465" s="202"/>
      <c r="BE465" s="202"/>
      <c r="BF465" s="202"/>
      <c r="BG465" s="202"/>
      <c r="BH465" s="202"/>
    </row>
    <row r="466" spans="1:60" outlineLevel="1" x14ac:dyDescent="0.2">
      <c r="A466" s="245"/>
      <c r="B466" s="211"/>
      <c r="C466" s="279" t="s">
        <v>546</v>
      </c>
      <c r="D466" s="215"/>
      <c r="E466" s="222">
        <v>58.96</v>
      </c>
      <c r="F466" s="232"/>
      <c r="G466" s="232"/>
      <c r="H466" s="232"/>
      <c r="I466" s="232"/>
      <c r="J466" s="232"/>
      <c r="K466" s="232"/>
      <c r="L466" s="232"/>
      <c r="M466" s="232"/>
      <c r="N466" s="233"/>
      <c r="O466" s="250"/>
      <c r="P466" s="202"/>
      <c r="Q466" s="202"/>
      <c r="R466" s="202"/>
      <c r="S466" s="202"/>
      <c r="T466" s="202"/>
      <c r="U466" s="202"/>
      <c r="V466" s="202"/>
      <c r="W466" s="202"/>
      <c r="X466" s="202"/>
      <c r="Y466" s="202"/>
      <c r="Z466" s="202"/>
      <c r="AA466" s="202"/>
      <c r="AB466" s="202"/>
      <c r="AC466" s="202"/>
      <c r="AD466" s="202"/>
      <c r="AE466" s="202"/>
      <c r="AF466" s="202"/>
      <c r="AG466" s="202"/>
      <c r="AH466" s="202"/>
      <c r="AI466" s="202"/>
      <c r="AJ466" s="202"/>
      <c r="AK466" s="202"/>
      <c r="AL466" s="202"/>
      <c r="AM466" s="202"/>
      <c r="AN466" s="202"/>
      <c r="AO466" s="202"/>
      <c r="AP466" s="202"/>
      <c r="AQ466" s="202"/>
      <c r="AR466" s="202"/>
      <c r="AS466" s="202"/>
      <c r="AT466" s="202"/>
      <c r="AU466" s="202"/>
      <c r="AV466" s="202"/>
      <c r="AW466" s="202"/>
      <c r="AX466" s="202"/>
      <c r="AY466" s="202"/>
      <c r="AZ466" s="202"/>
      <c r="BA466" s="202"/>
      <c r="BB466" s="202"/>
      <c r="BC466" s="202"/>
      <c r="BD466" s="202"/>
      <c r="BE466" s="202"/>
      <c r="BF466" s="202"/>
      <c r="BG466" s="202"/>
      <c r="BH466" s="202"/>
    </row>
    <row r="467" spans="1:60" outlineLevel="1" x14ac:dyDescent="0.2">
      <c r="A467" s="245"/>
      <c r="B467" s="211"/>
      <c r="C467" s="280"/>
      <c r="D467" s="217"/>
      <c r="E467" s="224"/>
      <c r="F467" s="238"/>
      <c r="G467" s="239"/>
      <c r="H467" s="232"/>
      <c r="I467" s="232"/>
      <c r="J467" s="232"/>
      <c r="K467" s="232"/>
      <c r="L467" s="232"/>
      <c r="M467" s="232"/>
      <c r="N467" s="233"/>
      <c r="O467" s="250"/>
      <c r="P467" s="202"/>
      <c r="Q467" s="202"/>
      <c r="R467" s="202"/>
      <c r="S467" s="202"/>
      <c r="T467" s="202"/>
      <c r="U467" s="202"/>
      <c r="V467" s="202"/>
      <c r="W467" s="202"/>
      <c r="X467" s="202"/>
      <c r="Y467" s="202"/>
      <c r="Z467" s="202"/>
      <c r="AA467" s="202"/>
      <c r="AB467" s="202"/>
      <c r="AC467" s="202"/>
      <c r="AD467" s="202"/>
      <c r="AE467" s="202"/>
      <c r="AF467" s="202"/>
      <c r="AG467" s="202"/>
      <c r="AH467" s="202"/>
      <c r="AI467" s="202"/>
      <c r="AJ467" s="202"/>
      <c r="AK467" s="202"/>
      <c r="AL467" s="202"/>
      <c r="AM467" s="202"/>
      <c r="AN467" s="202"/>
      <c r="AO467" s="202"/>
      <c r="AP467" s="202"/>
      <c r="AQ467" s="202"/>
      <c r="AR467" s="202"/>
      <c r="AS467" s="202"/>
      <c r="AT467" s="202"/>
      <c r="AU467" s="202"/>
      <c r="AV467" s="202"/>
      <c r="AW467" s="202"/>
      <c r="AX467" s="202"/>
      <c r="AY467" s="202"/>
      <c r="AZ467" s="202"/>
      <c r="BA467" s="202"/>
      <c r="BB467" s="202"/>
      <c r="BC467" s="202"/>
      <c r="BD467" s="202"/>
      <c r="BE467" s="202"/>
      <c r="BF467" s="202"/>
      <c r="BG467" s="202"/>
      <c r="BH467" s="202"/>
    </row>
    <row r="468" spans="1:60" ht="22.5" outlineLevel="1" x14ac:dyDescent="0.2">
      <c r="A468" s="245">
        <v>99</v>
      </c>
      <c r="B468" s="211" t="s">
        <v>547</v>
      </c>
      <c r="C468" s="278" t="s">
        <v>548</v>
      </c>
      <c r="D468" s="214" t="s">
        <v>77</v>
      </c>
      <c r="E468" s="221">
        <v>154.08000000000001</v>
      </c>
      <c r="F468" s="235"/>
      <c r="G468" s="232">
        <f>E468*F468</f>
        <v>0</v>
      </c>
      <c r="H468" s="232">
        <v>21</v>
      </c>
      <c r="I468" s="232">
        <f>G468*(1+H468/100)</f>
        <v>0</v>
      </c>
      <c r="J468" s="232">
        <v>4.3E-3</v>
      </c>
      <c r="K468" s="232">
        <f>E468*J468</f>
        <v>0.66254400000000002</v>
      </c>
      <c r="L468" s="232">
        <v>0</v>
      </c>
      <c r="M468" s="232">
        <f>E468*L468</f>
        <v>0</v>
      </c>
      <c r="N468" s="233" t="s">
        <v>216</v>
      </c>
      <c r="O468" s="250" t="s">
        <v>79</v>
      </c>
      <c r="P468" s="202"/>
      <c r="Q468" s="202"/>
      <c r="R468" s="202"/>
      <c r="S468" s="202"/>
      <c r="T468" s="202"/>
      <c r="U468" s="202"/>
      <c r="V468" s="202"/>
      <c r="W468" s="202"/>
      <c r="X468" s="202"/>
      <c r="Y468" s="202"/>
      <c r="Z468" s="202"/>
      <c r="AA468" s="202"/>
      <c r="AB468" s="202"/>
      <c r="AC468" s="202"/>
      <c r="AD468" s="202"/>
      <c r="AE468" s="202"/>
      <c r="AF468" s="202"/>
      <c r="AG468" s="202"/>
      <c r="AH468" s="202"/>
      <c r="AI468" s="202"/>
      <c r="AJ468" s="202"/>
      <c r="AK468" s="202"/>
      <c r="AL468" s="202"/>
      <c r="AM468" s="202">
        <v>21</v>
      </c>
      <c r="AN468" s="202"/>
      <c r="AO468" s="202"/>
      <c r="AP468" s="202"/>
      <c r="AQ468" s="202"/>
      <c r="AR468" s="202"/>
      <c r="AS468" s="202"/>
      <c r="AT468" s="202"/>
      <c r="AU468" s="202"/>
      <c r="AV468" s="202"/>
      <c r="AW468" s="202"/>
      <c r="AX468" s="202"/>
      <c r="AY468" s="202"/>
      <c r="AZ468" s="202"/>
      <c r="BA468" s="202"/>
      <c r="BB468" s="202"/>
      <c r="BC468" s="202"/>
      <c r="BD468" s="202"/>
      <c r="BE468" s="202"/>
      <c r="BF468" s="202"/>
      <c r="BG468" s="202"/>
      <c r="BH468" s="202"/>
    </row>
    <row r="469" spans="1:60" outlineLevel="1" x14ac:dyDescent="0.2">
      <c r="A469" s="245"/>
      <c r="B469" s="211"/>
      <c r="C469" s="279" t="s">
        <v>519</v>
      </c>
      <c r="D469" s="215"/>
      <c r="E469" s="222">
        <v>64.319999999999993</v>
      </c>
      <c r="F469" s="232"/>
      <c r="G469" s="232"/>
      <c r="H469" s="232"/>
      <c r="I469" s="232"/>
      <c r="J469" s="232"/>
      <c r="K469" s="232"/>
      <c r="L469" s="232"/>
      <c r="M469" s="232"/>
      <c r="N469" s="233"/>
      <c r="O469" s="250"/>
      <c r="P469" s="202"/>
      <c r="Q469" s="202"/>
      <c r="R469" s="202"/>
      <c r="S469" s="202"/>
      <c r="T469" s="202"/>
      <c r="U469" s="202"/>
      <c r="V469" s="202"/>
      <c r="W469" s="202"/>
      <c r="X469" s="202"/>
      <c r="Y469" s="202"/>
      <c r="Z469" s="202"/>
      <c r="AA469" s="202"/>
      <c r="AB469" s="202"/>
      <c r="AC469" s="202"/>
      <c r="AD469" s="202"/>
      <c r="AE469" s="202"/>
      <c r="AF469" s="202"/>
      <c r="AG469" s="202"/>
      <c r="AH469" s="202"/>
      <c r="AI469" s="202"/>
      <c r="AJ469" s="202"/>
      <c r="AK469" s="202"/>
      <c r="AL469" s="202"/>
      <c r="AM469" s="202"/>
      <c r="AN469" s="202"/>
      <c r="AO469" s="202"/>
      <c r="AP469" s="202"/>
      <c r="AQ469" s="202"/>
      <c r="AR469" s="202"/>
      <c r="AS469" s="202"/>
      <c r="AT469" s="202"/>
      <c r="AU469" s="202"/>
      <c r="AV469" s="202"/>
      <c r="AW469" s="202"/>
      <c r="AX469" s="202"/>
      <c r="AY469" s="202"/>
      <c r="AZ469" s="202"/>
      <c r="BA469" s="202"/>
      <c r="BB469" s="202"/>
      <c r="BC469" s="202"/>
      <c r="BD469" s="202"/>
      <c r="BE469" s="202"/>
      <c r="BF469" s="202"/>
      <c r="BG469" s="202"/>
      <c r="BH469" s="202"/>
    </row>
    <row r="470" spans="1:60" outlineLevel="1" x14ac:dyDescent="0.2">
      <c r="A470" s="245"/>
      <c r="B470" s="211"/>
      <c r="C470" s="279" t="s">
        <v>520</v>
      </c>
      <c r="D470" s="215"/>
      <c r="E470" s="222">
        <v>89.76</v>
      </c>
      <c r="F470" s="232"/>
      <c r="G470" s="232"/>
      <c r="H470" s="232"/>
      <c r="I470" s="232"/>
      <c r="J470" s="232"/>
      <c r="K470" s="232"/>
      <c r="L470" s="232"/>
      <c r="M470" s="232"/>
      <c r="N470" s="233"/>
      <c r="O470" s="250"/>
      <c r="P470" s="202"/>
      <c r="Q470" s="202"/>
      <c r="R470" s="202"/>
      <c r="S470" s="202"/>
      <c r="T470" s="202"/>
      <c r="U470" s="202"/>
      <c r="V470" s="202"/>
      <c r="W470" s="202"/>
      <c r="X470" s="202"/>
      <c r="Y470" s="202"/>
      <c r="Z470" s="202"/>
      <c r="AA470" s="202"/>
      <c r="AB470" s="202"/>
      <c r="AC470" s="202"/>
      <c r="AD470" s="202"/>
      <c r="AE470" s="202"/>
      <c r="AF470" s="202"/>
      <c r="AG470" s="202"/>
      <c r="AH470" s="202"/>
      <c r="AI470" s="202"/>
      <c r="AJ470" s="202"/>
      <c r="AK470" s="202"/>
      <c r="AL470" s="202"/>
      <c r="AM470" s="202"/>
      <c r="AN470" s="202"/>
      <c r="AO470" s="202"/>
      <c r="AP470" s="202"/>
      <c r="AQ470" s="202"/>
      <c r="AR470" s="202"/>
      <c r="AS470" s="202"/>
      <c r="AT470" s="202"/>
      <c r="AU470" s="202"/>
      <c r="AV470" s="202"/>
      <c r="AW470" s="202"/>
      <c r="AX470" s="202"/>
      <c r="AY470" s="202"/>
      <c r="AZ470" s="202"/>
      <c r="BA470" s="202"/>
      <c r="BB470" s="202"/>
      <c r="BC470" s="202"/>
      <c r="BD470" s="202"/>
      <c r="BE470" s="202"/>
      <c r="BF470" s="202"/>
      <c r="BG470" s="202"/>
      <c r="BH470" s="202"/>
    </row>
    <row r="471" spans="1:60" outlineLevel="1" x14ac:dyDescent="0.2">
      <c r="A471" s="245"/>
      <c r="B471" s="211"/>
      <c r="C471" s="280"/>
      <c r="D471" s="217"/>
      <c r="E471" s="224"/>
      <c r="F471" s="238"/>
      <c r="G471" s="239"/>
      <c r="H471" s="232"/>
      <c r="I471" s="232"/>
      <c r="J471" s="232"/>
      <c r="K471" s="232"/>
      <c r="L471" s="232"/>
      <c r="M471" s="232"/>
      <c r="N471" s="233"/>
      <c r="O471" s="250"/>
      <c r="P471" s="202"/>
      <c r="Q471" s="202"/>
      <c r="R471" s="202"/>
      <c r="S471" s="202"/>
      <c r="T471" s="202"/>
      <c r="U471" s="202"/>
      <c r="V471" s="202"/>
      <c r="W471" s="202"/>
      <c r="X471" s="202"/>
      <c r="Y471" s="202"/>
      <c r="Z471" s="202"/>
      <c r="AA471" s="202"/>
      <c r="AB471" s="202"/>
      <c r="AC471" s="202"/>
      <c r="AD471" s="202"/>
      <c r="AE471" s="202"/>
      <c r="AF471" s="202"/>
      <c r="AG471" s="202"/>
      <c r="AH471" s="202"/>
      <c r="AI471" s="202"/>
      <c r="AJ471" s="202"/>
      <c r="AK471" s="202"/>
      <c r="AL471" s="202"/>
      <c r="AM471" s="202"/>
      <c r="AN471" s="202"/>
      <c r="AO471" s="202"/>
      <c r="AP471" s="202"/>
      <c r="AQ471" s="202"/>
      <c r="AR471" s="202"/>
      <c r="AS471" s="202"/>
      <c r="AT471" s="202"/>
      <c r="AU471" s="202"/>
      <c r="AV471" s="202"/>
      <c r="AW471" s="202"/>
      <c r="AX471" s="202"/>
      <c r="AY471" s="202"/>
      <c r="AZ471" s="202"/>
      <c r="BA471" s="202"/>
      <c r="BB471" s="202"/>
      <c r="BC471" s="202"/>
      <c r="BD471" s="202"/>
      <c r="BE471" s="202"/>
      <c r="BF471" s="202"/>
      <c r="BG471" s="202"/>
      <c r="BH471" s="202"/>
    </row>
    <row r="472" spans="1:60" ht="22.5" outlineLevel="1" x14ac:dyDescent="0.2">
      <c r="A472" s="245">
        <v>100</v>
      </c>
      <c r="B472" s="211" t="s">
        <v>549</v>
      </c>
      <c r="C472" s="278" t="s">
        <v>550</v>
      </c>
      <c r="D472" s="214" t="s">
        <v>77</v>
      </c>
      <c r="E472" s="221">
        <v>1073.0229999999999</v>
      </c>
      <c r="F472" s="235"/>
      <c r="G472" s="232">
        <f>E472*F472</f>
        <v>0</v>
      </c>
      <c r="H472" s="232">
        <v>21</v>
      </c>
      <c r="I472" s="232">
        <f>G472*(1+H472/100)</f>
        <v>0</v>
      </c>
      <c r="J472" s="232">
        <v>4.0000000000000001E-3</v>
      </c>
      <c r="K472" s="232">
        <f>E472*J472</f>
        <v>4.2920919999999994</v>
      </c>
      <c r="L472" s="232">
        <v>0</v>
      </c>
      <c r="M472" s="232">
        <f>E472*L472</f>
        <v>0</v>
      </c>
      <c r="N472" s="233" t="s">
        <v>216</v>
      </c>
      <c r="O472" s="250" t="s">
        <v>79</v>
      </c>
      <c r="P472" s="202"/>
      <c r="Q472" s="202"/>
      <c r="R472" s="202"/>
      <c r="S472" s="202"/>
      <c r="T472" s="202"/>
      <c r="U472" s="202"/>
      <c r="V472" s="202"/>
      <c r="W472" s="202"/>
      <c r="X472" s="202"/>
      <c r="Y472" s="202"/>
      <c r="Z472" s="202"/>
      <c r="AA472" s="202"/>
      <c r="AB472" s="202"/>
      <c r="AC472" s="202"/>
      <c r="AD472" s="202"/>
      <c r="AE472" s="202"/>
      <c r="AF472" s="202"/>
      <c r="AG472" s="202"/>
      <c r="AH472" s="202"/>
      <c r="AI472" s="202"/>
      <c r="AJ472" s="202"/>
      <c r="AK472" s="202"/>
      <c r="AL472" s="202"/>
      <c r="AM472" s="202">
        <v>21</v>
      </c>
      <c r="AN472" s="202"/>
      <c r="AO472" s="202"/>
      <c r="AP472" s="202"/>
      <c r="AQ472" s="202"/>
      <c r="AR472" s="202"/>
      <c r="AS472" s="202"/>
      <c r="AT472" s="202"/>
      <c r="AU472" s="202"/>
      <c r="AV472" s="202"/>
      <c r="AW472" s="202"/>
      <c r="AX472" s="202"/>
      <c r="AY472" s="202"/>
      <c r="AZ472" s="202"/>
      <c r="BA472" s="202"/>
      <c r="BB472" s="202"/>
      <c r="BC472" s="202"/>
      <c r="BD472" s="202"/>
      <c r="BE472" s="202"/>
      <c r="BF472" s="202"/>
      <c r="BG472" s="202"/>
      <c r="BH472" s="202"/>
    </row>
    <row r="473" spans="1:60" outlineLevel="1" x14ac:dyDescent="0.2">
      <c r="A473" s="245"/>
      <c r="B473" s="211"/>
      <c r="C473" s="279" t="s">
        <v>551</v>
      </c>
      <c r="D473" s="215"/>
      <c r="E473" s="222">
        <v>842.86300000000006</v>
      </c>
      <c r="F473" s="232"/>
      <c r="G473" s="232"/>
      <c r="H473" s="232"/>
      <c r="I473" s="232"/>
      <c r="J473" s="232"/>
      <c r="K473" s="232"/>
      <c r="L473" s="232"/>
      <c r="M473" s="232"/>
      <c r="N473" s="233"/>
      <c r="O473" s="250"/>
      <c r="P473" s="202"/>
      <c r="Q473" s="202"/>
      <c r="R473" s="202"/>
      <c r="S473" s="202"/>
      <c r="T473" s="202"/>
      <c r="U473" s="202"/>
      <c r="V473" s="202"/>
      <c r="W473" s="202"/>
      <c r="X473" s="202"/>
      <c r="Y473" s="202"/>
      <c r="Z473" s="202"/>
      <c r="AA473" s="202"/>
      <c r="AB473" s="202"/>
      <c r="AC473" s="202"/>
      <c r="AD473" s="202"/>
      <c r="AE473" s="202"/>
      <c r="AF473" s="202"/>
      <c r="AG473" s="202"/>
      <c r="AH473" s="202"/>
      <c r="AI473" s="202"/>
      <c r="AJ473" s="202"/>
      <c r="AK473" s="202"/>
      <c r="AL473" s="202"/>
      <c r="AM473" s="202"/>
      <c r="AN473" s="202"/>
      <c r="AO473" s="202"/>
      <c r="AP473" s="202"/>
      <c r="AQ473" s="202"/>
      <c r="AR473" s="202"/>
      <c r="AS473" s="202"/>
      <c r="AT473" s="202"/>
      <c r="AU473" s="202"/>
      <c r="AV473" s="202"/>
      <c r="AW473" s="202"/>
      <c r="AX473" s="202"/>
      <c r="AY473" s="202"/>
      <c r="AZ473" s="202"/>
      <c r="BA473" s="202"/>
      <c r="BB473" s="202"/>
      <c r="BC473" s="202"/>
      <c r="BD473" s="202"/>
      <c r="BE473" s="202"/>
      <c r="BF473" s="202"/>
      <c r="BG473" s="202"/>
      <c r="BH473" s="202"/>
    </row>
    <row r="474" spans="1:60" outlineLevel="1" x14ac:dyDescent="0.2">
      <c r="A474" s="245"/>
      <c r="B474" s="211"/>
      <c r="C474" s="279" t="s">
        <v>552</v>
      </c>
      <c r="D474" s="215"/>
      <c r="E474" s="222">
        <v>64.319999999999993</v>
      </c>
      <c r="F474" s="232"/>
      <c r="G474" s="232"/>
      <c r="H474" s="232"/>
      <c r="I474" s="232"/>
      <c r="J474" s="232"/>
      <c r="K474" s="232"/>
      <c r="L474" s="232"/>
      <c r="M474" s="232"/>
      <c r="N474" s="233"/>
      <c r="O474" s="250"/>
      <c r="P474" s="202"/>
      <c r="Q474" s="202"/>
      <c r="R474" s="202"/>
      <c r="S474" s="202"/>
      <c r="T474" s="202"/>
      <c r="U474" s="202"/>
      <c r="V474" s="202"/>
      <c r="W474" s="202"/>
      <c r="X474" s="202"/>
      <c r="Y474" s="202"/>
      <c r="Z474" s="202"/>
      <c r="AA474" s="202"/>
      <c r="AB474" s="202"/>
      <c r="AC474" s="202"/>
      <c r="AD474" s="202"/>
      <c r="AE474" s="202"/>
      <c r="AF474" s="202"/>
      <c r="AG474" s="202"/>
      <c r="AH474" s="202"/>
      <c r="AI474" s="202"/>
      <c r="AJ474" s="202"/>
      <c r="AK474" s="202"/>
      <c r="AL474" s="202"/>
      <c r="AM474" s="202"/>
      <c r="AN474" s="202"/>
      <c r="AO474" s="202"/>
      <c r="AP474" s="202"/>
      <c r="AQ474" s="202"/>
      <c r="AR474" s="202"/>
      <c r="AS474" s="202"/>
      <c r="AT474" s="202"/>
      <c r="AU474" s="202"/>
      <c r="AV474" s="202"/>
      <c r="AW474" s="202"/>
      <c r="AX474" s="202"/>
      <c r="AY474" s="202"/>
      <c r="AZ474" s="202"/>
      <c r="BA474" s="202"/>
      <c r="BB474" s="202"/>
      <c r="BC474" s="202"/>
      <c r="BD474" s="202"/>
      <c r="BE474" s="202"/>
      <c r="BF474" s="202"/>
      <c r="BG474" s="202"/>
      <c r="BH474" s="202"/>
    </row>
    <row r="475" spans="1:60" outlineLevel="1" x14ac:dyDescent="0.2">
      <c r="A475" s="245"/>
      <c r="B475" s="211"/>
      <c r="C475" s="279" t="s">
        <v>553</v>
      </c>
      <c r="D475" s="215"/>
      <c r="E475" s="222">
        <v>89.76</v>
      </c>
      <c r="F475" s="232"/>
      <c r="G475" s="232"/>
      <c r="H475" s="232"/>
      <c r="I475" s="232"/>
      <c r="J475" s="232"/>
      <c r="K475" s="232"/>
      <c r="L475" s="232"/>
      <c r="M475" s="232"/>
      <c r="N475" s="233"/>
      <c r="O475" s="250"/>
      <c r="P475" s="202"/>
      <c r="Q475" s="202"/>
      <c r="R475" s="202"/>
      <c r="S475" s="202"/>
      <c r="T475" s="202"/>
      <c r="U475" s="202"/>
      <c r="V475" s="202"/>
      <c r="W475" s="202"/>
      <c r="X475" s="202"/>
      <c r="Y475" s="202"/>
      <c r="Z475" s="202"/>
      <c r="AA475" s="202"/>
      <c r="AB475" s="202"/>
      <c r="AC475" s="202"/>
      <c r="AD475" s="202"/>
      <c r="AE475" s="202"/>
      <c r="AF475" s="202"/>
      <c r="AG475" s="202"/>
      <c r="AH475" s="202"/>
      <c r="AI475" s="202"/>
      <c r="AJ475" s="202"/>
      <c r="AK475" s="202"/>
      <c r="AL475" s="202"/>
      <c r="AM475" s="202"/>
      <c r="AN475" s="202"/>
      <c r="AO475" s="202"/>
      <c r="AP475" s="202"/>
      <c r="AQ475" s="202"/>
      <c r="AR475" s="202"/>
      <c r="AS475" s="202"/>
      <c r="AT475" s="202"/>
      <c r="AU475" s="202"/>
      <c r="AV475" s="202"/>
      <c r="AW475" s="202"/>
      <c r="AX475" s="202"/>
      <c r="AY475" s="202"/>
      <c r="AZ475" s="202"/>
      <c r="BA475" s="202"/>
      <c r="BB475" s="202"/>
      <c r="BC475" s="202"/>
      <c r="BD475" s="202"/>
      <c r="BE475" s="202"/>
      <c r="BF475" s="202"/>
      <c r="BG475" s="202"/>
      <c r="BH475" s="202"/>
    </row>
    <row r="476" spans="1:60" outlineLevel="1" x14ac:dyDescent="0.2">
      <c r="A476" s="245"/>
      <c r="B476" s="211"/>
      <c r="C476" s="279" t="s">
        <v>554</v>
      </c>
      <c r="D476" s="215"/>
      <c r="E476" s="222">
        <v>69.599999999999994</v>
      </c>
      <c r="F476" s="232"/>
      <c r="G476" s="232"/>
      <c r="H476" s="232"/>
      <c r="I476" s="232"/>
      <c r="J476" s="232"/>
      <c r="K476" s="232"/>
      <c r="L476" s="232"/>
      <c r="M476" s="232"/>
      <c r="N476" s="233"/>
      <c r="O476" s="250"/>
      <c r="P476" s="202"/>
      <c r="Q476" s="202"/>
      <c r="R476" s="202"/>
      <c r="S476" s="202"/>
      <c r="T476" s="202"/>
      <c r="U476" s="202"/>
      <c r="V476" s="202"/>
      <c r="W476" s="202"/>
      <c r="X476" s="202"/>
      <c r="Y476" s="202"/>
      <c r="Z476" s="202"/>
      <c r="AA476" s="202"/>
      <c r="AB476" s="202"/>
      <c r="AC476" s="202"/>
      <c r="AD476" s="202"/>
      <c r="AE476" s="202"/>
      <c r="AF476" s="202"/>
      <c r="AG476" s="202"/>
      <c r="AH476" s="202"/>
      <c r="AI476" s="202"/>
      <c r="AJ476" s="202"/>
      <c r="AK476" s="202"/>
      <c r="AL476" s="202"/>
      <c r="AM476" s="202"/>
      <c r="AN476" s="202"/>
      <c r="AO476" s="202"/>
      <c r="AP476" s="202"/>
      <c r="AQ476" s="202"/>
      <c r="AR476" s="202"/>
      <c r="AS476" s="202"/>
      <c r="AT476" s="202"/>
      <c r="AU476" s="202"/>
      <c r="AV476" s="202"/>
      <c r="AW476" s="202"/>
      <c r="AX476" s="202"/>
      <c r="AY476" s="202"/>
      <c r="AZ476" s="202"/>
      <c r="BA476" s="202"/>
      <c r="BB476" s="202"/>
      <c r="BC476" s="202"/>
      <c r="BD476" s="202"/>
      <c r="BE476" s="202"/>
      <c r="BF476" s="202"/>
      <c r="BG476" s="202"/>
      <c r="BH476" s="202"/>
    </row>
    <row r="477" spans="1:60" outlineLevel="1" x14ac:dyDescent="0.2">
      <c r="A477" s="245"/>
      <c r="B477" s="211"/>
      <c r="C477" s="279" t="s">
        <v>555</v>
      </c>
      <c r="D477" s="215"/>
      <c r="E477" s="222">
        <v>6.48</v>
      </c>
      <c r="F477" s="232"/>
      <c r="G477" s="232"/>
      <c r="H477" s="232"/>
      <c r="I477" s="232"/>
      <c r="J477" s="232"/>
      <c r="K477" s="232"/>
      <c r="L477" s="232"/>
      <c r="M477" s="232"/>
      <c r="N477" s="233"/>
      <c r="O477" s="250"/>
      <c r="P477" s="202"/>
      <c r="Q477" s="202"/>
      <c r="R477" s="202"/>
      <c r="S477" s="202"/>
      <c r="T477" s="202"/>
      <c r="U477" s="202"/>
      <c r="V477" s="202"/>
      <c r="W477" s="202"/>
      <c r="X477" s="202"/>
      <c r="Y477" s="202"/>
      <c r="Z477" s="202"/>
      <c r="AA477" s="202"/>
      <c r="AB477" s="202"/>
      <c r="AC477" s="202"/>
      <c r="AD477" s="202"/>
      <c r="AE477" s="202"/>
      <c r="AF477" s="202"/>
      <c r="AG477" s="202"/>
      <c r="AH477" s="202"/>
      <c r="AI477" s="202"/>
      <c r="AJ477" s="202"/>
      <c r="AK477" s="202"/>
      <c r="AL477" s="202"/>
      <c r="AM477" s="202"/>
      <c r="AN477" s="202"/>
      <c r="AO477" s="202"/>
      <c r="AP477" s="202"/>
      <c r="AQ477" s="202"/>
      <c r="AR477" s="202"/>
      <c r="AS477" s="202"/>
      <c r="AT477" s="202"/>
      <c r="AU477" s="202"/>
      <c r="AV477" s="202"/>
      <c r="AW477" s="202"/>
      <c r="AX477" s="202"/>
      <c r="AY477" s="202"/>
      <c r="AZ477" s="202"/>
      <c r="BA477" s="202"/>
      <c r="BB477" s="202"/>
      <c r="BC477" s="202"/>
      <c r="BD477" s="202"/>
      <c r="BE477" s="202"/>
      <c r="BF477" s="202"/>
      <c r="BG477" s="202"/>
      <c r="BH477" s="202"/>
    </row>
    <row r="478" spans="1:60" outlineLevel="1" x14ac:dyDescent="0.2">
      <c r="A478" s="245"/>
      <c r="B478" s="211"/>
      <c r="C478" s="280"/>
      <c r="D478" s="217"/>
      <c r="E478" s="224"/>
      <c r="F478" s="238"/>
      <c r="G478" s="239"/>
      <c r="H478" s="232"/>
      <c r="I478" s="232"/>
      <c r="J478" s="232"/>
      <c r="K478" s="232"/>
      <c r="L478" s="232"/>
      <c r="M478" s="232"/>
      <c r="N478" s="233"/>
      <c r="O478" s="250"/>
      <c r="P478" s="202"/>
      <c r="Q478" s="202"/>
      <c r="R478" s="202"/>
      <c r="S478" s="202"/>
      <c r="T478" s="202"/>
      <c r="U478" s="202"/>
      <c r="V478" s="202"/>
      <c r="W478" s="202"/>
      <c r="X478" s="202"/>
      <c r="Y478" s="202"/>
      <c r="Z478" s="202"/>
      <c r="AA478" s="202"/>
      <c r="AB478" s="202"/>
      <c r="AC478" s="202"/>
      <c r="AD478" s="202"/>
      <c r="AE478" s="202"/>
      <c r="AF478" s="202"/>
      <c r="AG478" s="202"/>
      <c r="AH478" s="202"/>
      <c r="AI478" s="202"/>
      <c r="AJ478" s="202"/>
      <c r="AK478" s="202"/>
      <c r="AL478" s="202"/>
      <c r="AM478" s="202"/>
      <c r="AN478" s="202"/>
      <c r="AO478" s="202"/>
      <c r="AP478" s="202"/>
      <c r="AQ478" s="202"/>
      <c r="AR478" s="202"/>
      <c r="AS478" s="202"/>
      <c r="AT478" s="202"/>
      <c r="AU478" s="202"/>
      <c r="AV478" s="202"/>
      <c r="AW478" s="202"/>
      <c r="AX478" s="202"/>
      <c r="AY478" s="202"/>
      <c r="AZ478" s="202"/>
      <c r="BA478" s="202"/>
      <c r="BB478" s="202"/>
      <c r="BC478" s="202"/>
      <c r="BD478" s="202"/>
      <c r="BE478" s="202"/>
      <c r="BF478" s="202"/>
      <c r="BG478" s="202"/>
      <c r="BH478" s="202"/>
    </row>
    <row r="479" spans="1:60" ht="22.5" outlineLevel="1" x14ac:dyDescent="0.2">
      <c r="A479" s="245">
        <v>101</v>
      </c>
      <c r="B479" s="211" t="s">
        <v>556</v>
      </c>
      <c r="C479" s="278" t="s">
        <v>557</v>
      </c>
      <c r="D479" s="214" t="s">
        <v>77</v>
      </c>
      <c r="E479" s="221">
        <v>154.08000000000001</v>
      </c>
      <c r="F479" s="235"/>
      <c r="G479" s="232">
        <f>E479*F479</f>
        <v>0</v>
      </c>
      <c r="H479" s="232">
        <v>21</v>
      </c>
      <c r="I479" s="232">
        <f>G479*(1+H479/100)</f>
        <v>0</v>
      </c>
      <c r="J479" s="232">
        <v>3.8E-3</v>
      </c>
      <c r="K479" s="232">
        <f>E479*J479</f>
        <v>0.58550400000000002</v>
      </c>
      <c r="L479" s="232">
        <v>0</v>
      </c>
      <c r="M479" s="232">
        <f>E479*L479</f>
        <v>0</v>
      </c>
      <c r="N479" s="233" t="s">
        <v>216</v>
      </c>
      <c r="O479" s="250" t="s">
        <v>79</v>
      </c>
      <c r="P479" s="202"/>
      <c r="Q479" s="202"/>
      <c r="R479" s="202"/>
      <c r="S479" s="202"/>
      <c r="T479" s="202"/>
      <c r="U479" s="202"/>
      <c r="V479" s="202"/>
      <c r="W479" s="202"/>
      <c r="X479" s="202"/>
      <c r="Y479" s="202"/>
      <c r="Z479" s="202"/>
      <c r="AA479" s="202"/>
      <c r="AB479" s="202"/>
      <c r="AC479" s="202"/>
      <c r="AD479" s="202"/>
      <c r="AE479" s="202"/>
      <c r="AF479" s="202"/>
      <c r="AG479" s="202"/>
      <c r="AH479" s="202"/>
      <c r="AI479" s="202"/>
      <c r="AJ479" s="202"/>
      <c r="AK479" s="202"/>
      <c r="AL479" s="202"/>
      <c r="AM479" s="202">
        <v>21</v>
      </c>
      <c r="AN479" s="202"/>
      <c r="AO479" s="202"/>
      <c r="AP479" s="202"/>
      <c r="AQ479" s="202"/>
      <c r="AR479" s="202"/>
      <c r="AS479" s="202"/>
      <c r="AT479" s="202"/>
      <c r="AU479" s="202"/>
      <c r="AV479" s="202"/>
      <c r="AW479" s="202"/>
      <c r="AX479" s="202"/>
      <c r="AY479" s="202"/>
      <c r="AZ479" s="202"/>
      <c r="BA479" s="202"/>
      <c r="BB479" s="202"/>
      <c r="BC479" s="202"/>
      <c r="BD479" s="202"/>
      <c r="BE479" s="202"/>
      <c r="BF479" s="202"/>
      <c r="BG479" s="202"/>
      <c r="BH479" s="202"/>
    </row>
    <row r="480" spans="1:60" outlineLevel="1" x14ac:dyDescent="0.2">
      <c r="A480" s="245"/>
      <c r="B480" s="211"/>
      <c r="C480" s="279" t="s">
        <v>519</v>
      </c>
      <c r="D480" s="215"/>
      <c r="E480" s="222">
        <v>64.319999999999993</v>
      </c>
      <c r="F480" s="232"/>
      <c r="G480" s="232"/>
      <c r="H480" s="232"/>
      <c r="I480" s="232"/>
      <c r="J480" s="232"/>
      <c r="K480" s="232"/>
      <c r="L480" s="232"/>
      <c r="M480" s="232"/>
      <c r="N480" s="233"/>
      <c r="O480" s="250"/>
      <c r="P480" s="202"/>
      <c r="Q480" s="202"/>
      <c r="R480" s="202"/>
      <c r="S480" s="202"/>
      <c r="T480" s="202"/>
      <c r="U480" s="202"/>
      <c r="V480" s="202"/>
      <c r="W480" s="202"/>
      <c r="X480" s="202"/>
      <c r="Y480" s="202"/>
      <c r="Z480" s="202"/>
      <c r="AA480" s="202"/>
      <c r="AB480" s="202"/>
      <c r="AC480" s="202"/>
      <c r="AD480" s="202"/>
      <c r="AE480" s="202"/>
      <c r="AF480" s="202"/>
      <c r="AG480" s="202"/>
      <c r="AH480" s="202"/>
      <c r="AI480" s="202"/>
      <c r="AJ480" s="202"/>
      <c r="AK480" s="202"/>
      <c r="AL480" s="202"/>
      <c r="AM480" s="202"/>
      <c r="AN480" s="202"/>
      <c r="AO480" s="202"/>
      <c r="AP480" s="202"/>
      <c r="AQ480" s="202"/>
      <c r="AR480" s="202"/>
      <c r="AS480" s="202"/>
      <c r="AT480" s="202"/>
      <c r="AU480" s="202"/>
      <c r="AV480" s="202"/>
      <c r="AW480" s="202"/>
      <c r="AX480" s="202"/>
      <c r="AY480" s="202"/>
      <c r="AZ480" s="202"/>
      <c r="BA480" s="202"/>
      <c r="BB480" s="202"/>
      <c r="BC480" s="202"/>
      <c r="BD480" s="202"/>
      <c r="BE480" s="202"/>
      <c r="BF480" s="202"/>
      <c r="BG480" s="202"/>
      <c r="BH480" s="202"/>
    </row>
    <row r="481" spans="1:60" outlineLevel="1" x14ac:dyDescent="0.2">
      <c r="A481" s="245"/>
      <c r="B481" s="211"/>
      <c r="C481" s="279" t="s">
        <v>520</v>
      </c>
      <c r="D481" s="215"/>
      <c r="E481" s="222">
        <v>89.76</v>
      </c>
      <c r="F481" s="232"/>
      <c r="G481" s="232"/>
      <c r="H481" s="232"/>
      <c r="I481" s="232"/>
      <c r="J481" s="232"/>
      <c r="K481" s="232"/>
      <c r="L481" s="232"/>
      <c r="M481" s="232"/>
      <c r="N481" s="233"/>
      <c r="O481" s="250"/>
      <c r="P481" s="202"/>
      <c r="Q481" s="202"/>
      <c r="R481" s="202"/>
      <c r="S481" s="202"/>
      <c r="T481" s="202"/>
      <c r="U481" s="202"/>
      <c r="V481" s="202"/>
      <c r="W481" s="202"/>
      <c r="X481" s="202"/>
      <c r="Y481" s="202"/>
      <c r="Z481" s="202"/>
      <c r="AA481" s="202"/>
      <c r="AB481" s="202"/>
      <c r="AC481" s="202"/>
      <c r="AD481" s="202"/>
      <c r="AE481" s="202"/>
      <c r="AF481" s="202"/>
      <c r="AG481" s="202"/>
      <c r="AH481" s="202"/>
      <c r="AI481" s="202"/>
      <c r="AJ481" s="202"/>
      <c r="AK481" s="202"/>
      <c r="AL481" s="202"/>
      <c r="AM481" s="202"/>
      <c r="AN481" s="202"/>
      <c r="AO481" s="202"/>
      <c r="AP481" s="202"/>
      <c r="AQ481" s="202"/>
      <c r="AR481" s="202"/>
      <c r="AS481" s="202"/>
      <c r="AT481" s="202"/>
      <c r="AU481" s="202"/>
      <c r="AV481" s="202"/>
      <c r="AW481" s="202"/>
      <c r="AX481" s="202"/>
      <c r="AY481" s="202"/>
      <c r="AZ481" s="202"/>
      <c r="BA481" s="202"/>
      <c r="BB481" s="202"/>
      <c r="BC481" s="202"/>
      <c r="BD481" s="202"/>
      <c r="BE481" s="202"/>
      <c r="BF481" s="202"/>
      <c r="BG481" s="202"/>
      <c r="BH481" s="202"/>
    </row>
    <row r="482" spans="1:60" outlineLevel="1" x14ac:dyDescent="0.2">
      <c r="A482" s="245"/>
      <c r="B482" s="211"/>
      <c r="C482" s="280"/>
      <c r="D482" s="217"/>
      <c r="E482" s="224"/>
      <c r="F482" s="238"/>
      <c r="G482" s="239"/>
      <c r="H482" s="232"/>
      <c r="I482" s="232"/>
      <c r="J482" s="232"/>
      <c r="K482" s="232"/>
      <c r="L482" s="232"/>
      <c r="M482" s="232"/>
      <c r="N482" s="233"/>
      <c r="O482" s="250"/>
      <c r="P482" s="202"/>
      <c r="Q482" s="202"/>
      <c r="R482" s="202"/>
      <c r="S482" s="202"/>
      <c r="T482" s="202"/>
      <c r="U482" s="202"/>
      <c r="V482" s="202"/>
      <c r="W482" s="202"/>
      <c r="X482" s="202"/>
      <c r="Y482" s="202"/>
      <c r="Z482" s="202"/>
      <c r="AA482" s="202"/>
      <c r="AB482" s="202"/>
      <c r="AC482" s="202"/>
      <c r="AD482" s="202"/>
      <c r="AE482" s="202"/>
      <c r="AF482" s="202"/>
      <c r="AG482" s="202"/>
      <c r="AH482" s="202"/>
      <c r="AI482" s="202"/>
      <c r="AJ482" s="202"/>
      <c r="AK482" s="202"/>
      <c r="AL482" s="202"/>
      <c r="AM482" s="202"/>
      <c r="AN482" s="202"/>
      <c r="AO482" s="202"/>
      <c r="AP482" s="202"/>
      <c r="AQ482" s="202"/>
      <c r="AR482" s="202"/>
      <c r="AS482" s="202"/>
      <c r="AT482" s="202"/>
      <c r="AU482" s="202"/>
      <c r="AV482" s="202"/>
      <c r="AW482" s="202"/>
      <c r="AX482" s="202"/>
      <c r="AY482" s="202"/>
      <c r="AZ482" s="202"/>
      <c r="BA482" s="202"/>
      <c r="BB482" s="202"/>
      <c r="BC482" s="202"/>
      <c r="BD482" s="202"/>
      <c r="BE482" s="202"/>
      <c r="BF482" s="202"/>
      <c r="BG482" s="202"/>
      <c r="BH482" s="202"/>
    </row>
    <row r="483" spans="1:60" ht="22.5" outlineLevel="1" x14ac:dyDescent="0.2">
      <c r="A483" s="245">
        <v>102</v>
      </c>
      <c r="B483" s="211" t="s">
        <v>558</v>
      </c>
      <c r="C483" s="278" t="s">
        <v>559</v>
      </c>
      <c r="D483" s="214" t="s">
        <v>77</v>
      </c>
      <c r="E483" s="221">
        <v>64.319999999999993</v>
      </c>
      <c r="F483" s="235"/>
      <c r="G483" s="232">
        <f>E483*F483</f>
        <v>0</v>
      </c>
      <c r="H483" s="232">
        <v>21</v>
      </c>
      <c r="I483" s="232">
        <f>G483*(1+H483/100)</f>
        <v>0</v>
      </c>
      <c r="J483" s="232">
        <v>2.9999999999999997E-4</v>
      </c>
      <c r="K483" s="232">
        <f>E483*J483</f>
        <v>1.9295999999999997E-2</v>
      </c>
      <c r="L483" s="232">
        <v>0</v>
      </c>
      <c r="M483" s="232">
        <f>E483*L483</f>
        <v>0</v>
      </c>
      <c r="N483" s="233" t="s">
        <v>216</v>
      </c>
      <c r="O483" s="250" t="s">
        <v>79</v>
      </c>
      <c r="P483" s="202"/>
      <c r="Q483" s="202"/>
      <c r="R483" s="202"/>
      <c r="S483" s="202"/>
      <c r="T483" s="202"/>
      <c r="U483" s="202"/>
      <c r="V483" s="202"/>
      <c r="W483" s="202"/>
      <c r="X483" s="202"/>
      <c r="Y483" s="202"/>
      <c r="Z483" s="202"/>
      <c r="AA483" s="202"/>
      <c r="AB483" s="202"/>
      <c r="AC483" s="202"/>
      <c r="AD483" s="202"/>
      <c r="AE483" s="202"/>
      <c r="AF483" s="202"/>
      <c r="AG483" s="202"/>
      <c r="AH483" s="202"/>
      <c r="AI483" s="202"/>
      <c r="AJ483" s="202"/>
      <c r="AK483" s="202"/>
      <c r="AL483" s="202"/>
      <c r="AM483" s="202">
        <v>21</v>
      </c>
      <c r="AN483" s="202"/>
      <c r="AO483" s="202"/>
      <c r="AP483" s="202"/>
      <c r="AQ483" s="202"/>
      <c r="AR483" s="202"/>
      <c r="AS483" s="202"/>
      <c r="AT483" s="202"/>
      <c r="AU483" s="202"/>
      <c r="AV483" s="202"/>
      <c r="AW483" s="202"/>
      <c r="AX483" s="202"/>
      <c r="AY483" s="202"/>
      <c r="AZ483" s="202"/>
      <c r="BA483" s="202"/>
      <c r="BB483" s="202"/>
      <c r="BC483" s="202"/>
      <c r="BD483" s="202"/>
      <c r="BE483" s="202"/>
      <c r="BF483" s="202"/>
      <c r="BG483" s="202"/>
      <c r="BH483" s="202"/>
    </row>
    <row r="484" spans="1:60" outlineLevel="1" x14ac:dyDescent="0.2">
      <c r="A484" s="245"/>
      <c r="B484" s="211"/>
      <c r="C484" s="279" t="s">
        <v>560</v>
      </c>
      <c r="D484" s="215"/>
      <c r="E484" s="222">
        <v>64.319999999999993</v>
      </c>
      <c r="F484" s="232"/>
      <c r="G484" s="232"/>
      <c r="H484" s="232"/>
      <c r="I484" s="232"/>
      <c r="J484" s="232"/>
      <c r="K484" s="232"/>
      <c r="L484" s="232"/>
      <c r="M484" s="232"/>
      <c r="N484" s="233"/>
      <c r="O484" s="250"/>
      <c r="P484" s="202"/>
      <c r="Q484" s="202"/>
      <c r="R484" s="202"/>
      <c r="S484" s="202"/>
      <c r="T484" s="202"/>
      <c r="U484" s="202"/>
      <c r="V484" s="202"/>
      <c r="W484" s="202"/>
      <c r="X484" s="202"/>
      <c r="Y484" s="202"/>
      <c r="Z484" s="202"/>
      <c r="AA484" s="202"/>
      <c r="AB484" s="202"/>
      <c r="AC484" s="202"/>
      <c r="AD484" s="202"/>
      <c r="AE484" s="202"/>
      <c r="AF484" s="202"/>
      <c r="AG484" s="202"/>
      <c r="AH484" s="202"/>
      <c r="AI484" s="202"/>
      <c r="AJ484" s="202"/>
      <c r="AK484" s="202"/>
      <c r="AL484" s="202"/>
      <c r="AM484" s="202"/>
      <c r="AN484" s="202"/>
      <c r="AO484" s="202"/>
      <c r="AP484" s="202"/>
      <c r="AQ484" s="202"/>
      <c r="AR484" s="202"/>
      <c r="AS484" s="202"/>
      <c r="AT484" s="202"/>
      <c r="AU484" s="202"/>
      <c r="AV484" s="202"/>
      <c r="AW484" s="202"/>
      <c r="AX484" s="202"/>
      <c r="AY484" s="202"/>
      <c r="AZ484" s="202"/>
      <c r="BA484" s="202"/>
      <c r="BB484" s="202"/>
      <c r="BC484" s="202"/>
      <c r="BD484" s="202"/>
      <c r="BE484" s="202"/>
      <c r="BF484" s="202"/>
      <c r="BG484" s="202"/>
      <c r="BH484" s="202"/>
    </row>
    <row r="485" spans="1:60" outlineLevel="1" x14ac:dyDescent="0.2">
      <c r="A485" s="245"/>
      <c r="B485" s="211"/>
      <c r="C485" s="280"/>
      <c r="D485" s="217"/>
      <c r="E485" s="224"/>
      <c r="F485" s="238"/>
      <c r="G485" s="239"/>
      <c r="H485" s="232"/>
      <c r="I485" s="232"/>
      <c r="J485" s="232"/>
      <c r="K485" s="232"/>
      <c r="L485" s="232"/>
      <c r="M485" s="232"/>
      <c r="N485" s="233"/>
      <c r="O485" s="250"/>
      <c r="P485" s="202"/>
      <c r="Q485" s="202"/>
      <c r="R485" s="202"/>
      <c r="S485" s="202"/>
      <c r="T485" s="202"/>
      <c r="U485" s="202"/>
      <c r="V485" s="202"/>
      <c r="W485" s="202"/>
      <c r="X485" s="202"/>
      <c r="Y485" s="202"/>
      <c r="Z485" s="202"/>
      <c r="AA485" s="202"/>
      <c r="AB485" s="202"/>
      <c r="AC485" s="202"/>
      <c r="AD485" s="202"/>
      <c r="AE485" s="202"/>
      <c r="AF485" s="202"/>
      <c r="AG485" s="202"/>
      <c r="AH485" s="202"/>
      <c r="AI485" s="202"/>
      <c r="AJ485" s="202"/>
      <c r="AK485" s="202"/>
      <c r="AL485" s="202"/>
      <c r="AM485" s="202"/>
      <c r="AN485" s="202"/>
      <c r="AO485" s="202"/>
      <c r="AP485" s="202"/>
      <c r="AQ485" s="202"/>
      <c r="AR485" s="202"/>
      <c r="AS485" s="202"/>
      <c r="AT485" s="202"/>
      <c r="AU485" s="202"/>
      <c r="AV485" s="202"/>
      <c r="AW485" s="202"/>
      <c r="AX485" s="202"/>
      <c r="AY485" s="202"/>
      <c r="AZ485" s="202"/>
      <c r="BA485" s="202"/>
      <c r="BB485" s="202"/>
      <c r="BC485" s="202"/>
      <c r="BD485" s="202"/>
      <c r="BE485" s="202"/>
      <c r="BF485" s="202"/>
      <c r="BG485" s="202"/>
      <c r="BH485" s="202"/>
    </row>
    <row r="486" spans="1:60" outlineLevel="1" x14ac:dyDescent="0.2">
      <c r="A486" s="245"/>
      <c r="B486" s="208" t="s">
        <v>561</v>
      </c>
      <c r="C486" s="277"/>
      <c r="D486" s="246"/>
      <c r="E486" s="247"/>
      <c r="F486" s="248"/>
      <c r="G486" s="234"/>
      <c r="H486" s="232"/>
      <c r="I486" s="232"/>
      <c r="J486" s="232"/>
      <c r="K486" s="232">
        <v>1</v>
      </c>
      <c r="L486" s="232"/>
      <c r="M486" s="232"/>
      <c r="N486" s="233"/>
      <c r="O486" s="250"/>
      <c r="P486" s="202"/>
      <c r="Q486" s="202"/>
      <c r="R486" s="202"/>
      <c r="S486" s="202"/>
      <c r="T486" s="202"/>
      <c r="U486" s="202"/>
      <c r="V486" s="202"/>
      <c r="W486" s="202"/>
      <c r="X486" s="202"/>
      <c r="Y486" s="202"/>
      <c r="Z486" s="202"/>
      <c r="AA486" s="202"/>
      <c r="AB486" s="202"/>
      <c r="AC486" s="202"/>
      <c r="AD486" s="202"/>
      <c r="AE486" s="202"/>
      <c r="AF486" s="202"/>
      <c r="AG486" s="202"/>
      <c r="AH486" s="202"/>
      <c r="AI486" s="202"/>
      <c r="AJ486" s="202"/>
      <c r="AK486" s="202"/>
      <c r="AL486" s="202"/>
      <c r="AM486" s="202"/>
      <c r="AN486" s="202"/>
      <c r="AO486" s="202"/>
      <c r="AP486" s="202"/>
      <c r="AQ486" s="202"/>
      <c r="AR486" s="202"/>
      <c r="AS486" s="202"/>
      <c r="AT486" s="202"/>
      <c r="AU486" s="202"/>
      <c r="AV486" s="202"/>
      <c r="AW486" s="202"/>
      <c r="AX486" s="202"/>
      <c r="AY486" s="202"/>
      <c r="AZ486" s="202"/>
      <c r="BA486" s="202"/>
      <c r="BB486" s="202"/>
      <c r="BC486" s="202"/>
      <c r="BD486" s="202"/>
      <c r="BE486" s="202"/>
      <c r="BF486" s="202"/>
      <c r="BG486" s="202"/>
      <c r="BH486" s="202"/>
    </row>
    <row r="487" spans="1:60" outlineLevel="1" x14ac:dyDescent="0.2">
      <c r="A487" s="245"/>
      <c r="B487" s="208" t="s">
        <v>562</v>
      </c>
      <c r="C487" s="277"/>
      <c r="D487" s="246"/>
      <c r="E487" s="247"/>
      <c r="F487" s="248"/>
      <c r="G487" s="234"/>
      <c r="H487" s="232"/>
      <c r="I487" s="232"/>
      <c r="J487" s="232"/>
      <c r="K487" s="232"/>
      <c r="L487" s="232"/>
      <c r="M487" s="232"/>
      <c r="N487" s="233"/>
      <c r="O487" s="250"/>
      <c r="P487" s="202"/>
      <c r="Q487" s="202"/>
      <c r="R487" s="202"/>
      <c r="S487" s="202"/>
      <c r="T487" s="202"/>
      <c r="U487" s="202"/>
      <c r="V487" s="202"/>
      <c r="W487" s="202"/>
      <c r="X487" s="202"/>
      <c r="Y487" s="202"/>
      <c r="Z487" s="202"/>
      <c r="AA487" s="202"/>
      <c r="AB487" s="202"/>
      <c r="AC487" s="202"/>
      <c r="AD487" s="202"/>
      <c r="AE487" s="202"/>
      <c r="AF487" s="202"/>
      <c r="AG487" s="202"/>
      <c r="AH487" s="202"/>
      <c r="AI487" s="202"/>
      <c r="AJ487" s="202"/>
      <c r="AK487" s="202"/>
      <c r="AL487" s="202"/>
      <c r="AM487" s="202"/>
      <c r="AN487" s="202"/>
      <c r="AO487" s="202"/>
      <c r="AP487" s="202"/>
      <c r="AQ487" s="202"/>
      <c r="AR487" s="202"/>
      <c r="AS487" s="202"/>
      <c r="AT487" s="202"/>
      <c r="AU487" s="202"/>
      <c r="AV487" s="202"/>
      <c r="AW487" s="202"/>
      <c r="AX487" s="202"/>
      <c r="AY487" s="202"/>
      <c r="AZ487" s="202"/>
      <c r="BA487" s="202"/>
      <c r="BB487" s="202"/>
      <c r="BC487" s="202"/>
      <c r="BD487" s="202"/>
      <c r="BE487" s="202"/>
      <c r="BF487" s="202"/>
      <c r="BG487" s="202"/>
      <c r="BH487" s="202"/>
    </row>
    <row r="488" spans="1:60" outlineLevel="1" x14ac:dyDescent="0.2">
      <c r="A488" s="245">
        <v>103</v>
      </c>
      <c r="B488" s="211" t="s">
        <v>563</v>
      </c>
      <c r="C488" s="278" t="s">
        <v>564</v>
      </c>
      <c r="D488" s="214" t="s">
        <v>206</v>
      </c>
      <c r="E488" s="221">
        <v>6.9504400000000004</v>
      </c>
      <c r="F488" s="235"/>
      <c r="G488" s="232">
        <f>E488*F488</f>
        <v>0</v>
      </c>
      <c r="H488" s="232">
        <v>21</v>
      </c>
      <c r="I488" s="232">
        <f>G488*(1+H488/100)</f>
        <v>0</v>
      </c>
      <c r="J488" s="232">
        <v>0</v>
      </c>
      <c r="K488" s="232">
        <f>E488*J488</f>
        <v>0</v>
      </c>
      <c r="L488" s="232">
        <v>0</v>
      </c>
      <c r="M488" s="232">
        <f>E488*L488</f>
        <v>0</v>
      </c>
      <c r="N488" s="233" t="s">
        <v>483</v>
      </c>
      <c r="O488" s="250" t="s">
        <v>79</v>
      </c>
      <c r="P488" s="202"/>
      <c r="Q488" s="202"/>
      <c r="R488" s="202"/>
      <c r="S488" s="202"/>
      <c r="T488" s="202"/>
      <c r="U488" s="202"/>
      <c r="V488" s="202"/>
      <c r="W488" s="202"/>
      <c r="X488" s="202"/>
      <c r="Y488" s="202"/>
      <c r="Z488" s="202"/>
      <c r="AA488" s="202"/>
      <c r="AB488" s="202"/>
      <c r="AC488" s="202"/>
      <c r="AD488" s="202"/>
      <c r="AE488" s="202"/>
      <c r="AF488" s="202"/>
      <c r="AG488" s="202"/>
      <c r="AH488" s="202"/>
      <c r="AI488" s="202"/>
      <c r="AJ488" s="202"/>
      <c r="AK488" s="202"/>
      <c r="AL488" s="202"/>
      <c r="AM488" s="202">
        <v>21</v>
      </c>
      <c r="AN488" s="202"/>
      <c r="AO488" s="202"/>
      <c r="AP488" s="202"/>
      <c r="AQ488" s="202"/>
      <c r="AR488" s="202"/>
      <c r="AS488" s="202"/>
      <c r="AT488" s="202"/>
      <c r="AU488" s="202"/>
      <c r="AV488" s="202"/>
      <c r="AW488" s="202"/>
      <c r="AX488" s="202"/>
      <c r="AY488" s="202"/>
      <c r="AZ488" s="202"/>
      <c r="BA488" s="202"/>
      <c r="BB488" s="202"/>
      <c r="BC488" s="202"/>
      <c r="BD488" s="202"/>
      <c r="BE488" s="202"/>
      <c r="BF488" s="202"/>
      <c r="BG488" s="202"/>
      <c r="BH488" s="202"/>
    </row>
    <row r="489" spans="1:60" outlineLevel="1" x14ac:dyDescent="0.2">
      <c r="A489" s="245"/>
      <c r="B489" s="211"/>
      <c r="C489" s="279" t="s">
        <v>472</v>
      </c>
      <c r="D489" s="215"/>
      <c r="E489" s="222"/>
      <c r="F489" s="232"/>
      <c r="G489" s="232"/>
      <c r="H489" s="232"/>
      <c r="I489" s="232"/>
      <c r="J489" s="232"/>
      <c r="K489" s="232"/>
      <c r="L489" s="232"/>
      <c r="M489" s="232"/>
      <c r="N489" s="233"/>
      <c r="O489" s="250"/>
      <c r="P489" s="202"/>
      <c r="Q489" s="202"/>
      <c r="R489" s="202"/>
      <c r="S489" s="202"/>
      <c r="T489" s="202"/>
      <c r="U489" s="202"/>
      <c r="V489" s="202"/>
      <c r="W489" s="202"/>
      <c r="X489" s="202"/>
      <c r="Y489" s="202"/>
      <c r="Z489" s="202"/>
      <c r="AA489" s="202"/>
      <c r="AB489" s="202"/>
      <c r="AC489" s="202"/>
      <c r="AD489" s="202"/>
      <c r="AE489" s="202"/>
      <c r="AF489" s="202"/>
      <c r="AG489" s="202"/>
      <c r="AH489" s="202"/>
      <c r="AI489" s="202"/>
      <c r="AJ489" s="202"/>
      <c r="AK489" s="202"/>
      <c r="AL489" s="202"/>
      <c r="AM489" s="202"/>
      <c r="AN489" s="202"/>
      <c r="AO489" s="202"/>
      <c r="AP489" s="202"/>
      <c r="AQ489" s="202"/>
      <c r="AR489" s="202"/>
      <c r="AS489" s="202"/>
      <c r="AT489" s="202"/>
      <c r="AU489" s="202"/>
      <c r="AV489" s="202"/>
      <c r="AW489" s="202"/>
      <c r="AX489" s="202"/>
      <c r="AY489" s="202"/>
      <c r="AZ489" s="202"/>
      <c r="BA489" s="202"/>
      <c r="BB489" s="202"/>
      <c r="BC489" s="202"/>
      <c r="BD489" s="202"/>
      <c r="BE489" s="202"/>
      <c r="BF489" s="202"/>
      <c r="BG489" s="202"/>
      <c r="BH489" s="202"/>
    </row>
    <row r="490" spans="1:60" outlineLevel="1" x14ac:dyDescent="0.2">
      <c r="A490" s="245"/>
      <c r="B490" s="211"/>
      <c r="C490" s="279" t="s">
        <v>565</v>
      </c>
      <c r="D490" s="215"/>
      <c r="E490" s="222"/>
      <c r="F490" s="232"/>
      <c r="G490" s="232"/>
      <c r="H490" s="232"/>
      <c r="I490" s="232"/>
      <c r="J490" s="232"/>
      <c r="K490" s="232"/>
      <c r="L490" s="232"/>
      <c r="M490" s="232"/>
      <c r="N490" s="233"/>
      <c r="O490" s="250"/>
      <c r="P490" s="202"/>
      <c r="Q490" s="202"/>
      <c r="R490" s="202"/>
      <c r="S490" s="202"/>
      <c r="T490" s="202"/>
      <c r="U490" s="202"/>
      <c r="V490" s="202"/>
      <c r="W490" s="202"/>
      <c r="X490" s="202"/>
      <c r="Y490" s="202"/>
      <c r="Z490" s="202"/>
      <c r="AA490" s="202"/>
      <c r="AB490" s="202"/>
      <c r="AC490" s="202"/>
      <c r="AD490" s="202"/>
      <c r="AE490" s="202"/>
      <c r="AF490" s="202"/>
      <c r="AG490" s="202"/>
      <c r="AH490" s="202"/>
      <c r="AI490" s="202"/>
      <c r="AJ490" s="202"/>
      <c r="AK490" s="202"/>
      <c r="AL490" s="202"/>
      <c r="AM490" s="202"/>
      <c r="AN490" s="202"/>
      <c r="AO490" s="202"/>
      <c r="AP490" s="202"/>
      <c r="AQ490" s="202"/>
      <c r="AR490" s="202"/>
      <c r="AS490" s="202"/>
      <c r="AT490" s="202"/>
      <c r="AU490" s="202"/>
      <c r="AV490" s="202"/>
      <c r="AW490" s="202"/>
      <c r="AX490" s="202"/>
      <c r="AY490" s="202"/>
      <c r="AZ490" s="202"/>
      <c r="BA490" s="202"/>
      <c r="BB490" s="202"/>
      <c r="BC490" s="202"/>
      <c r="BD490" s="202"/>
      <c r="BE490" s="202"/>
      <c r="BF490" s="202"/>
      <c r="BG490" s="202"/>
      <c r="BH490" s="202"/>
    </row>
    <row r="491" spans="1:60" outlineLevel="1" x14ac:dyDescent="0.2">
      <c r="A491" s="245"/>
      <c r="B491" s="211"/>
      <c r="C491" s="279" t="s">
        <v>566</v>
      </c>
      <c r="D491" s="215"/>
      <c r="E491" s="222">
        <v>6.9504000000000001</v>
      </c>
      <c r="F491" s="232"/>
      <c r="G491" s="232"/>
      <c r="H491" s="232"/>
      <c r="I491" s="232"/>
      <c r="J491" s="232"/>
      <c r="K491" s="232"/>
      <c r="L491" s="232"/>
      <c r="M491" s="232"/>
      <c r="N491" s="233"/>
      <c r="O491" s="250"/>
      <c r="P491" s="202"/>
      <c r="Q491" s="202"/>
      <c r="R491" s="202"/>
      <c r="S491" s="202"/>
      <c r="T491" s="202"/>
      <c r="U491" s="202"/>
      <c r="V491" s="202"/>
      <c r="W491" s="202"/>
      <c r="X491" s="202"/>
      <c r="Y491" s="202"/>
      <c r="Z491" s="202"/>
      <c r="AA491" s="202"/>
      <c r="AB491" s="202"/>
      <c r="AC491" s="202"/>
      <c r="AD491" s="202"/>
      <c r="AE491" s="202"/>
      <c r="AF491" s="202"/>
      <c r="AG491" s="202"/>
      <c r="AH491" s="202"/>
      <c r="AI491" s="202"/>
      <c r="AJ491" s="202"/>
      <c r="AK491" s="202"/>
      <c r="AL491" s="202"/>
      <c r="AM491" s="202"/>
      <c r="AN491" s="202"/>
      <c r="AO491" s="202"/>
      <c r="AP491" s="202"/>
      <c r="AQ491" s="202"/>
      <c r="AR491" s="202"/>
      <c r="AS491" s="202"/>
      <c r="AT491" s="202"/>
      <c r="AU491" s="202"/>
      <c r="AV491" s="202"/>
      <c r="AW491" s="202"/>
      <c r="AX491" s="202"/>
      <c r="AY491" s="202"/>
      <c r="AZ491" s="202"/>
      <c r="BA491" s="202"/>
      <c r="BB491" s="202"/>
      <c r="BC491" s="202"/>
      <c r="BD491" s="202"/>
      <c r="BE491" s="202"/>
      <c r="BF491" s="202"/>
      <c r="BG491" s="202"/>
      <c r="BH491" s="202"/>
    </row>
    <row r="492" spans="1:60" outlineLevel="1" x14ac:dyDescent="0.2">
      <c r="A492" s="245"/>
      <c r="B492" s="211"/>
      <c r="C492" s="280"/>
      <c r="D492" s="217"/>
      <c r="E492" s="224"/>
      <c r="F492" s="238"/>
      <c r="G492" s="239"/>
      <c r="H492" s="232"/>
      <c r="I492" s="232"/>
      <c r="J492" s="232"/>
      <c r="K492" s="232"/>
      <c r="L492" s="232"/>
      <c r="M492" s="232"/>
      <c r="N492" s="233"/>
      <c r="O492" s="250"/>
      <c r="P492" s="202"/>
      <c r="Q492" s="202"/>
      <c r="R492" s="202"/>
      <c r="S492" s="202"/>
      <c r="T492" s="202"/>
      <c r="U492" s="202"/>
      <c r="V492" s="202"/>
      <c r="W492" s="202"/>
      <c r="X492" s="202"/>
      <c r="Y492" s="202"/>
      <c r="Z492" s="202"/>
      <c r="AA492" s="202"/>
      <c r="AB492" s="202"/>
      <c r="AC492" s="202"/>
      <c r="AD492" s="202"/>
      <c r="AE492" s="202"/>
      <c r="AF492" s="202"/>
      <c r="AG492" s="202"/>
      <c r="AH492" s="202"/>
      <c r="AI492" s="202"/>
      <c r="AJ492" s="202"/>
      <c r="AK492" s="202"/>
      <c r="AL492" s="202"/>
      <c r="AM492" s="202"/>
      <c r="AN492" s="202"/>
      <c r="AO492" s="202"/>
      <c r="AP492" s="202"/>
      <c r="AQ492" s="202"/>
      <c r="AR492" s="202"/>
      <c r="AS492" s="202"/>
      <c r="AT492" s="202"/>
      <c r="AU492" s="202"/>
      <c r="AV492" s="202"/>
      <c r="AW492" s="202"/>
      <c r="AX492" s="202"/>
      <c r="AY492" s="202"/>
      <c r="AZ492" s="202"/>
      <c r="BA492" s="202"/>
      <c r="BB492" s="202"/>
      <c r="BC492" s="202"/>
      <c r="BD492" s="202"/>
      <c r="BE492" s="202"/>
      <c r="BF492" s="202"/>
      <c r="BG492" s="202"/>
      <c r="BH492" s="202"/>
    </row>
    <row r="493" spans="1:60" x14ac:dyDescent="0.2">
      <c r="A493" s="244" t="s">
        <v>70</v>
      </c>
      <c r="B493" s="210" t="s">
        <v>567</v>
      </c>
      <c r="C493" s="275" t="s">
        <v>568</v>
      </c>
      <c r="D493" s="212"/>
      <c r="E493" s="219"/>
      <c r="F493" s="242">
        <f>SUM(G494:G509)</f>
        <v>0</v>
      </c>
      <c r="G493" s="243"/>
      <c r="H493" s="228"/>
      <c r="I493" s="228">
        <f>SUM(I494:I509)</f>
        <v>0</v>
      </c>
      <c r="J493" s="228"/>
      <c r="K493" s="228">
        <f>SUM(K494:K509)</f>
        <v>3.09904</v>
      </c>
      <c r="L493" s="228"/>
      <c r="M493" s="228">
        <f>SUM(M494:M509)</f>
        <v>0</v>
      </c>
      <c r="N493" s="229"/>
      <c r="O493" s="249"/>
    </row>
    <row r="494" spans="1:60" outlineLevel="1" x14ac:dyDescent="0.2">
      <c r="A494" s="245"/>
      <c r="B494" s="207" t="s">
        <v>569</v>
      </c>
      <c r="C494" s="276"/>
      <c r="D494" s="213"/>
      <c r="E494" s="220"/>
      <c r="F494" s="230"/>
      <c r="G494" s="231"/>
      <c r="H494" s="232"/>
      <c r="I494" s="232"/>
      <c r="J494" s="232"/>
      <c r="K494" s="232">
        <v>1</v>
      </c>
      <c r="L494" s="232"/>
      <c r="M494" s="232"/>
      <c r="N494" s="233"/>
      <c r="O494" s="250"/>
      <c r="P494" s="202"/>
      <c r="Q494" s="202"/>
      <c r="R494" s="202"/>
      <c r="S494" s="202"/>
      <c r="T494" s="202"/>
      <c r="U494" s="202"/>
      <c r="V494" s="202"/>
      <c r="W494" s="202"/>
      <c r="X494" s="202"/>
      <c r="Y494" s="202"/>
      <c r="Z494" s="202"/>
      <c r="AA494" s="202"/>
      <c r="AB494" s="202"/>
      <c r="AC494" s="202"/>
      <c r="AD494" s="202"/>
      <c r="AE494" s="202"/>
      <c r="AF494" s="202"/>
      <c r="AG494" s="202"/>
      <c r="AH494" s="202"/>
      <c r="AI494" s="202"/>
      <c r="AJ494" s="202"/>
      <c r="AK494" s="202"/>
      <c r="AL494" s="202"/>
      <c r="AM494" s="202"/>
      <c r="AN494" s="202"/>
      <c r="AO494" s="202"/>
      <c r="AP494" s="202"/>
      <c r="AQ494" s="202"/>
      <c r="AR494" s="202"/>
      <c r="AS494" s="202"/>
      <c r="AT494" s="202"/>
      <c r="AU494" s="202"/>
      <c r="AV494" s="202"/>
      <c r="AW494" s="202"/>
      <c r="AX494" s="202"/>
      <c r="AY494" s="202"/>
      <c r="AZ494" s="202"/>
      <c r="BA494" s="202"/>
      <c r="BB494" s="202"/>
      <c r="BC494" s="202"/>
      <c r="BD494" s="202"/>
      <c r="BE494" s="202"/>
      <c r="BF494" s="202"/>
      <c r="BG494" s="202"/>
      <c r="BH494" s="202"/>
    </row>
    <row r="495" spans="1:60" outlineLevel="1" x14ac:dyDescent="0.2">
      <c r="A495" s="245">
        <v>104</v>
      </c>
      <c r="B495" s="211" t="s">
        <v>570</v>
      </c>
      <c r="C495" s="278" t="s">
        <v>571</v>
      </c>
      <c r="D495" s="214" t="s">
        <v>102</v>
      </c>
      <c r="E495" s="221">
        <v>1030.4000000000001</v>
      </c>
      <c r="F495" s="235"/>
      <c r="G495" s="232">
        <f>E495*F495</f>
        <v>0</v>
      </c>
      <c r="H495" s="232">
        <v>21</v>
      </c>
      <c r="I495" s="232">
        <f>G495*(1+H495/100)</f>
        <v>0</v>
      </c>
      <c r="J495" s="232">
        <v>3.4000000000000002E-4</v>
      </c>
      <c r="K495" s="232">
        <f>E495*J495</f>
        <v>0.35033600000000004</v>
      </c>
      <c r="L495" s="232">
        <v>0</v>
      </c>
      <c r="M495" s="232">
        <f>E495*L495</f>
        <v>0</v>
      </c>
      <c r="N495" s="233" t="s">
        <v>483</v>
      </c>
      <c r="O495" s="250" t="s">
        <v>79</v>
      </c>
      <c r="P495" s="202"/>
      <c r="Q495" s="202"/>
      <c r="R495" s="202"/>
      <c r="S495" s="202"/>
      <c r="T495" s="202"/>
      <c r="U495" s="202"/>
      <c r="V495" s="202"/>
      <c r="W495" s="202"/>
      <c r="X495" s="202"/>
      <c r="Y495" s="202"/>
      <c r="Z495" s="202"/>
      <c r="AA495" s="202"/>
      <c r="AB495" s="202"/>
      <c r="AC495" s="202"/>
      <c r="AD495" s="202"/>
      <c r="AE495" s="202"/>
      <c r="AF495" s="202"/>
      <c r="AG495" s="202"/>
      <c r="AH495" s="202"/>
      <c r="AI495" s="202"/>
      <c r="AJ495" s="202"/>
      <c r="AK495" s="202"/>
      <c r="AL495" s="202"/>
      <c r="AM495" s="202">
        <v>21</v>
      </c>
      <c r="AN495" s="202"/>
      <c r="AO495" s="202"/>
      <c r="AP495" s="202"/>
      <c r="AQ495" s="202"/>
      <c r="AR495" s="202"/>
      <c r="AS495" s="202"/>
      <c r="AT495" s="202"/>
      <c r="AU495" s="202"/>
      <c r="AV495" s="202"/>
      <c r="AW495" s="202"/>
      <c r="AX495" s="202"/>
      <c r="AY495" s="202"/>
      <c r="AZ495" s="202"/>
      <c r="BA495" s="202"/>
      <c r="BB495" s="202"/>
      <c r="BC495" s="202"/>
      <c r="BD495" s="202"/>
      <c r="BE495" s="202"/>
      <c r="BF495" s="202"/>
      <c r="BG495" s="202"/>
      <c r="BH495" s="202"/>
    </row>
    <row r="496" spans="1:60" outlineLevel="1" x14ac:dyDescent="0.2">
      <c r="A496" s="245"/>
      <c r="B496" s="211"/>
      <c r="C496" s="279" t="s">
        <v>572</v>
      </c>
      <c r="D496" s="215"/>
      <c r="E496" s="222">
        <v>432</v>
      </c>
      <c r="F496" s="232"/>
      <c r="G496" s="232"/>
      <c r="H496" s="232"/>
      <c r="I496" s="232"/>
      <c r="J496" s="232"/>
      <c r="K496" s="232"/>
      <c r="L496" s="232"/>
      <c r="M496" s="232"/>
      <c r="N496" s="233"/>
      <c r="O496" s="250"/>
      <c r="P496" s="202"/>
      <c r="Q496" s="202"/>
      <c r="R496" s="202"/>
      <c r="S496" s="202"/>
      <c r="T496" s="202"/>
      <c r="U496" s="202"/>
      <c r="V496" s="202"/>
      <c r="W496" s="202"/>
      <c r="X496" s="202"/>
      <c r="Y496" s="202"/>
      <c r="Z496" s="202"/>
      <c r="AA496" s="202"/>
      <c r="AB496" s="202"/>
      <c r="AC496" s="202"/>
      <c r="AD496" s="202"/>
      <c r="AE496" s="202"/>
      <c r="AF496" s="202"/>
      <c r="AG496" s="202"/>
      <c r="AH496" s="202"/>
      <c r="AI496" s="202"/>
      <c r="AJ496" s="202"/>
      <c r="AK496" s="202"/>
      <c r="AL496" s="202"/>
      <c r="AM496" s="202"/>
      <c r="AN496" s="202"/>
      <c r="AO496" s="202"/>
      <c r="AP496" s="202"/>
      <c r="AQ496" s="202"/>
      <c r="AR496" s="202"/>
      <c r="AS496" s="202"/>
      <c r="AT496" s="202"/>
      <c r="AU496" s="202"/>
      <c r="AV496" s="202"/>
      <c r="AW496" s="202"/>
      <c r="AX496" s="202"/>
      <c r="AY496" s="202"/>
      <c r="AZ496" s="202"/>
      <c r="BA496" s="202"/>
      <c r="BB496" s="202"/>
      <c r="BC496" s="202"/>
      <c r="BD496" s="202"/>
      <c r="BE496" s="202"/>
      <c r="BF496" s="202"/>
      <c r="BG496" s="202"/>
      <c r="BH496" s="202"/>
    </row>
    <row r="497" spans="1:60" outlineLevel="1" x14ac:dyDescent="0.2">
      <c r="A497" s="245"/>
      <c r="B497" s="211"/>
      <c r="C497" s="279" t="s">
        <v>573</v>
      </c>
      <c r="D497" s="215"/>
      <c r="E497" s="222">
        <v>598.4</v>
      </c>
      <c r="F497" s="232"/>
      <c r="G497" s="232"/>
      <c r="H497" s="232"/>
      <c r="I497" s="232"/>
      <c r="J497" s="232"/>
      <c r="K497" s="232"/>
      <c r="L497" s="232"/>
      <c r="M497" s="232"/>
      <c r="N497" s="233"/>
      <c r="O497" s="250"/>
      <c r="P497" s="202"/>
      <c r="Q497" s="202"/>
      <c r="R497" s="202"/>
      <c r="S497" s="202"/>
      <c r="T497" s="202"/>
      <c r="U497" s="202"/>
      <c r="V497" s="202"/>
      <c r="W497" s="202"/>
      <c r="X497" s="202"/>
      <c r="Y497" s="202"/>
      <c r="Z497" s="202"/>
      <c r="AA497" s="202"/>
      <c r="AB497" s="202"/>
      <c r="AC497" s="202"/>
      <c r="AD497" s="202"/>
      <c r="AE497" s="202"/>
      <c r="AF497" s="202"/>
      <c r="AG497" s="202"/>
      <c r="AH497" s="202"/>
      <c r="AI497" s="202"/>
      <c r="AJ497" s="202"/>
      <c r="AK497" s="202"/>
      <c r="AL497" s="202"/>
      <c r="AM497" s="202"/>
      <c r="AN497" s="202"/>
      <c r="AO497" s="202"/>
      <c r="AP497" s="202"/>
      <c r="AQ497" s="202"/>
      <c r="AR497" s="202"/>
      <c r="AS497" s="202"/>
      <c r="AT497" s="202"/>
      <c r="AU497" s="202"/>
      <c r="AV497" s="202"/>
      <c r="AW497" s="202"/>
      <c r="AX497" s="202"/>
      <c r="AY497" s="202"/>
      <c r="AZ497" s="202"/>
      <c r="BA497" s="202"/>
      <c r="BB497" s="202"/>
      <c r="BC497" s="202"/>
      <c r="BD497" s="202"/>
      <c r="BE497" s="202"/>
      <c r="BF497" s="202"/>
      <c r="BG497" s="202"/>
      <c r="BH497" s="202"/>
    </row>
    <row r="498" spans="1:60" outlineLevel="1" x14ac:dyDescent="0.2">
      <c r="A498" s="245"/>
      <c r="B498" s="211"/>
      <c r="C498" s="280"/>
      <c r="D498" s="217"/>
      <c r="E498" s="224"/>
      <c r="F498" s="238"/>
      <c r="G498" s="239"/>
      <c r="H498" s="232"/>
      <c r="I498" s="232"/>
      <c r="J498" s="232"/>
      <c r="K498" s="232"/>
      <c r="L498" s="232"/>
      <c r="M498" s="232"/>
      <c r="N498" s="233"/>
      <c r="O498" s="250"/>
      <c r="P498" s="202"/>
      <c r="Q498" s="202"/>
      <c r="R498" s="202"/>
      <c r="S498" s="202"/>
      <c r="T498" s="202"/>
      <c r="U498" s="202"/>
      <c r="V498" s="202"/>
      <c r="W498" s="202"/>
      <c r="X498" s="202"/>
      <c r="Y498" s="202"/>
      <c r="Z498" s="202"/>
      <c r="AA498" s="202"/>
      <c r="AB498" s="202"/>
      <c r="AC498" s="202"/>
      <c r="AD498" s="202"/>
      <c r="AE498" s="202"/>
      <c r="AF498" s="202"/>
      <c r="AG498" s="202"/>
      <c r="AH498" s="202"/>
      <c r="AI498" s="202"/>
      <c r="AJ498" s="202"/>
      <c r="AK498" s="202"/>
      <c r="AL498" s="202"/>
      <c r="AM498" s="202"/>
      <c r="AN498" s="202"/>
      <c r="AO498" s="202"/>
      <c r="AP498" s="202"/>
      <c r="AQ498" s="202"/>
      <c r="AR498" s="202"/>
      <c r="AS498" s="202"/>
      <c r="AT498" s="202"/>
      <c r="AU498" s="202"/>
      <c r="AV498" s="202"/>
      <c r="AW498" s="202"/>
      <c r="AX498" s="202"/>
      <c r="AY498" s="202"/>
      <c r="AZ498" s="202"/>
      <c r="BA498" s="202"/>
      <c r="BB498" s="202"/>
      <c r="BC498" s="202"/>
      <c r="BD498" s="202"/>
      <c r="BE498" s="202"/>
      <c r="BF498" s="202"/>
      <c r="BG498" s="202"/>
      <c r="BH498" s="202"/>
    </row>
    <row r="499" spans="1:60" ht="22.5" outlineLevel="1" x14ac:dyDescent="0.2">
      <c r="A499" s="245">
        <v>105</v>
      </c>
      <c r="B499" s="211" t="s">
        <v>574</v>
      </c>
      <c r="C499" s="278" t="s">
        <v>575</v>
      </c>
      <c r="D499" s="214" t="s">
        <v>109</v>
      </c>
      <c r="E499" s="221">
        <v>37.435200000000002</v>
      </c>
      <c r="F499" s="235"/>
      <c r="G499" s="232">
        <f>E499*F499</f>
        <v>0</v>
      </c>
      <c r="H499" s="232">
        <v>21</v>
      </c>
      <c r="I499" s="232">
        <f>G499*(1+H499/100)</f>
        <v>0</v>
      </c>
      <c r="J499" s="232">
        <v>0.02</v>
      </c>
      <c r="K499" s="232">
        <f>E499*J499</f>
        <v>0.74870400000000004</v>
      </c>
      <c r="L499" s="232">
        <v>0</v>
      </c>
      <c r="M499" s="232">
        <f>E499*L499</f>
        <v>0</v>
      </c>
      <c r="N499" s="233" t="s">
        <v>216</v>
      </c>
      <c r="O499" s="250" t="s">
        <v>79</v>
      </c>
      <c r="P499" s="202"/>
      <c r="Q499" s="202"/>
      <c r="R499" s="202"/>
      <c r="S499" s="202"/>
      <c r="T499" s="202"/>
      <c r="U499" s="202"/>
      <c r="V499" s="202"/>
      <c r="W499" s="202"/>
      <c r="X499" s="202"/>
      <c r="Y499" s="202"/>
      <c r="Z499" s="202"/>
      <c r="AA499" s="202"/>
      <c r="AB499" s="202"/>
      <c r="AC499" s="202"/>
      <c r="AD499" s="202"/>
      <c r="AE499" s="202"/>
      <c r="AF499" s="202"/>
      <c r="AG499" s="202"/>
      <c r="AH499" s="202"/>
      <c r="AI499" s="202"/>
      <c r="AJ499" s="202"/>
      <c r="AK499" s="202"/>
      <c r="AL499" s="202"/>
      <c r="AM499" s="202">
        <v>21</v>
      </c>
      <c r="AN499" s="202"/>
      <c r="AO499" s="202"/>
      <c r="AP499" s="202"/>
      <c r="AQ499" s="202"/>
      <c r="AR499" s="202"/>
      <c r="AS499" s="202"/>
      <c r="AT499" s="202"/>
      <c r="AU499" s="202"/>
      <c r="AV499" s="202"/>
      <c r="AW499" s="202"/>
      <c r="AX499" s="202"/>
      <c r="AY499" s="202"/>
      <c r="AZ499" s="202"/>
      <c r="BA499" s="202"/>
      <c r="BB499" s="202"/>
      <c r="BC499" s="202"/>
      <c r="BD499" s="202"/>
      <c r="BE499" s="202"/>
      <c r="BF499" s="202"/>
      <c r="BG499" s="202"/>
      <c r="BH499" s="202"/>
    </row>
    <row r="500" spans="1:60" outlineLevel="1" x14ac:dyDescent="0.2">
      <c r="A500" s="245"/>
      <c r="B500" s="211"/>
      <c r="C500" s="279" t="s">
        <v>576</v>
      </c>
      <c r="D500" s="215"/>
      <c r="E500" s="222">
        <v>17.687999999999999</v>
      </c>
      <c r="F500" s="232"/>
      <c r="G500" s="232"/>
      <c r="H500" s="232"/>
      <c r="I500" s="232"/>
      <c r="J500" s="232"/>
      <c r="K500" s="232"/>
      <c r="L500" s="232"/>
      <c r="M500" s="232"/>
      <c r="N500" s="233"/>
      <c r="O500" s="250"/>
      <c r="P500" s="202"/>
      <c r="Q500" s="202"/>
      <c r="R500" s="202"/>
      <c r="S500" s="202"/>
      <c r="T500" s="202"/>
      <c r="U500" s="202"/>
      <c r="V500" s="202"/>
      <c r="W500" s="202"/>
      <c r="X500" s="202"/>
      <c r="Y500" s="202"/>
      <c r="Z500" s="202"/>
      <c r="AA500" s="202"/>
      <c r="AB500" s="202"/>
      <c r="AC500" s="202"/>
      <c r="AD500" s="202"/>
      <c r="AE500" s="202"/>
      <c r="AF500" s="202"/>
      <c r="AG500" s="202"/>
      <c r="AH500" s="202"/>
      <c r="AI500" s="202"/>
      <c r="AJ500" s="202"/>
      <c r="AK500" s="202"/>
      <c r="AL500" s="202"/>
      <c r="AM500" s="202"/>
      <c r="AN500" s="202"/>
      <c r="AO500" s="202"/>
      <c r="AP500" s="202"/>
      <c r="AQ500" s="202"/>
      <c r="AR500" s="202"/>
      <c r="AS500" s="202"/>
      <c r="AT500" s="202"/>
      <c r="AU500" s="202"/>
      <c r="AV500" s="202"/>
      <c r="AW500" s="202"/>
      <c r="AX500" s="202"/>
      <c r="AY500" s="202"/>
      <c r="AZ500" s="202"/>
      <c r="BA500" s="202"/>
      <c r="BB500" s="202"/>
      <c r="BC500" s="202"/>
      <c r="BD500" s="202"/>
      <c r="BE500" s="202"/>
      <c r="BF500" s="202"/>
      <c r="BG500" s="202"/>
      <c r="BH500" s="202"/>
    </row>
    <row r="501" spans="1:60" outlineLevel="1" x14ac:dyDescent="0.2">
      <c r="A501" s="245"/>
      <c r="B501" s="211"/>
      <c r="C501" s="279" t="s">
        <v>577</v>
      </c>
      <c r="D501" s="215"/>
      <c r="E501" s="222">
        <v>19.747199999999999</v>
      </c>
      <c r="F501" s="232"/>
      <c r="G501" s="232"/>
      <c r="H501" s="232"/>
      <c r="I501" s="232"/>
      <c r="J501" s="232"/>
      <c r="K501" s="232"/>
      <c r="L501" s="232"/>
      <c r="M501" s="232"/>
      <c r="N501" s="233"/>
      <c r="O501" s="250"/>
      <c r="P501" s="202"/>
      <c r="Q501" s="202"/>
      <c r="R501" s="202"/>
      <c r="S501" s="202"/>
      <c r="T501" s="202"/>
      <c r="U501" s="202"/>
      <c r="V501" s="202"/>
      <c r="W501" s="202"/>
      <c r="X501" s="202"/>
      <c r="Y501" s="202"/>
      <c r="Z501" s="202"/>
      <c r="AA501" s="202"/>
      <c r="AB501" s="202"/>
      <c r="AC501" s="202"/>
      <c r="AD501" s="202"/>
      <c r="AE501" s="202"/>
      <c r="AF501" s="202"/>
      <c r="AG501" s="202"/>
      <c r="AH501" s="202"/>
      <c r="AI501" s="202"/>
      <c r="AJ501" s="202"/>
      <c r="AK501" s="202"/>
      <c r="AL501" s="202"/>
      <c r="AM501" s="202"/>
      <c r="AN501" s="202"/>
      <c r="AO501" s="202"/>
      <c r="AP501" s="202"/>
      <c r="AQ501" s="202"/>
      <c r="AR501" s="202"/>
      <c r="AS501" s="202"/>
      <c r="AT501" s="202"/>
      <c r="AU501" s="202"/>
      <c r="AV501" s="202"/>
      <c r="AW501" s="202"/>
      <c r="AX501" s="202"/>
      <c r="AY501" s="202"/>
      <c r="AZ501" s="202"/>
      <c r="BA501" s="202"/>
      <c r="BB501" s="202"/>
      <c r="BC501" s="202"/>
      <c r="BD501" s="202"/>
      <c r="BE501" s="202"/>
      <c r="BF501" s="202"/>
      <c r="BG501" s="202"/>
      <c r="BH501" s="202"/>
    </row>
    <row r="502" spans="1:60" outlineLevel="1" x14ac:dyDescent="0.2">
      <c r="A502" s="245"/>
      <c r="B502" s="211"/>
      <c r="C502" s="280"/>
      <c r="D502" s="217"/>
      <c r="E502" s="224"/>
      <c r="F502" s="238"/>
      <c r="G502" s="239"/>
      <c r="H502" s="232"/>
      <c r="I502" s="232"/>
      <c r="J502" s="232"/>
      <c r="K502" s="232"/>
      <c r="L502" s="232"/>
      <c r="M502" s="232"/>
      <c r="N502" s="233"/>
      <c r="O502" s="250"/>
      <c r="P502" s="202"/>
      <c r="Q502" s="202"/>
      <c r="R502" s="202"/>
      <c r="S502" s="202"/>
      <c r="T502" s="202"/>
      <c r="U502" s="202"/>
      <c r="V502" s="202"/>
      <c r="W502" s="202"/>
      <c r="X502" s="202"/>
      <c r="Y502" s="202"/>
      <c r="Z502" s="202"/>
      <c r="AA502" s="202"/>
      <c r="AB502" s="202"/>
      <c r="AC502" s="202"/>
      <c r="AD502" s="202"/>
      <c r="AE502" s="202"/>
      <c r="AF502" s="202"/>
      <c r="AG502" s="202"/>
      <c r="AH502" s="202"/>
      <c r="AI502" s="202"/>
      <c r="AJ502" s="202"/>
      <c r="AK502" s="202"/>
      <c r="AL502" s="202"/>
      <c r="AM502" s="202"/>
      <c r="AN502" s="202"/>
      <c r="AO502" s="202"/>
      <c r="AP502" s="202"/>
      <c r="AQ502" s="202"/>
      <c r="AR502" s="202"/>
      <c r="AS502" s="202"/>
      <c r="AT502" s="202"/>
      <c r="AU502" s="202"/>
      <c r="AV502" s="202"/>
      <c r="AW502" s="202"/>
      <c r="AX502" s="202"/>
      <c r="AY502" s="202"/>
      <c r="AZ502" s="202"/>
      <c r="BA502" s="202"/>
      <c r="BB502" s="202"/>
      <c r="BC502" s="202"/>
      <c r="BD502" s="202"/>
      <c r="BE502" s="202"/>
      <c r="BF502" s="202"/>
      <c r="BG502" s="202"/>
      <c r="BH502" s="202"/>
    </row>
    <row r="503" spans="1:60" outlineLevel="1" x14ac:dyDescent="0.2">
      <c r="A503" s="245"/>
      <c r="B503" s="208" t="s">
        <v>578</v>
      </c>
      <c r="C503" s="277"/>
      <c r="D503" s="246"/>
      <c r="E503" s="247"/>
      <c r="F503" s="248"/>
      <c r="G503" s="234"/>
      <c r="H503" s="232"/>
      <c r="I503" s="232"/>
      <c r="J503" s="232"/>
      <c r="K503" s="232">
        <v>1</v>
      </c>
      <c r="L503" s="232"/>
      <c r="M503" s="232"/>
      <c r="N503" s="233"/>
      <c r="O503" s="250"/>
      <c r="P503" s="202"/>
      <c r="Q503" s="202"/>
      <c r="R503" s="202"/>
      <c r="S503" s="202"/>
      <c r="T503" s="202"/>
      <c r="U503" s="202"/>
      <c r="V503" s="202"/>
      <c r="W503" s="202"/>
      <c r="X503" s="202"/>
      <c r="Y503" s="202"/>
      <c r="Z503" s="202"/>
      <c r="AA503" s="202"/>
      <c r="AB503" s="202"/>
      <c r="AC503" s="202"/>
      <c r="AD503" s="202"/>
      <c r="AE503" s="202"/>
      <c r="AF503" s="202"/>
      <c r="AG503" s="202"/>
      <c r="AH503" s="202"/>
      <c r="AI503" s="202"/>
      <c r="AJ503" s="202"/>
      <c r="AK503" s="202"/>
      <c r="AL503" s="202"/>
      <c r="AM503" s="202"/>
      <c r="AN503" s="202"/>
      <c r="AO503" s="202"/>
      <c r="AP503" s="202"/>
      <c r="AQ503" s="202"/>
      <c r="AR503" s="202"/>
      <c r="AS503" s="202"/>
      <c r="AT503" s="202"/>
      <c r="AU503" s="202"/>
      <c r="AV503" s="202"/>
      <c r="AW503" s="202"/>
      <c r="AX503" s="202"/>
      <c r="AY503" s="202"/>
      <c r="AZ503" s="202"/>
      <c r="BA503" s="202"/>
      <c r="BB503" s="202"/>
      <c r="BC503" s="202"/>
      <c r="BD503" s="202"/>
      <c r="BE503" s="202"/>
      <c r="BF503" s="202"/>
      <c r="BG503" s="202"/>
      <c r="BH503" s="202"/>
    </row>
    <row r="504" spans="1:60" outlineLevel="1" x14ac:dyDescent="0.2">
      <c r="A504" s="245"/>
      <c r="B504" s="208" t="s">
        <v>562</v>
      </c>
      <c r="C504" s="277"/>
      <c r="D504" s="246"/>
      <c r="E504" s="247"/>
      <c r="F504" s="248"/>
      <c r="G504" s="234"/>
      <c r="H504" s="232"/>
      <c r="I504" s="232"/>
      <c r="J504" s="232"/>
      <c r="K504" s="232"/>
      <c r="L504" s="232"/>
      <c r="M504" s="232"/>
      <c r="N504" s="233"/>
      <c r="O504" s="250"/>
      <c r="P504" s="202"/>
      <c r="Q504" s="202"/>
      <c r="R504" s="202"/>
      <c r="S504" s="202"/>
      <c r="T504" s="202"/>
      <c r="U504" s="202"/>
      <c r="V504" s="202"/>
      <c r="W504" s="202"/>
      <c r="X504" s="202"/>
      <c r="Y504" s="202"/>
      <c r="Z504" s="202"/>
      <c r="AA504" s="202"/>
      <c r="AB504" s="202"/>
      <c r="AC504" s="202"/>
      <c r="AD504" s="202"/>
      <c r="AE504" s="202"/>
      <c r="AF504" s="202"/>
      <c r="AG504" s="202"/>
      <c r="AH504" s="202"/>
      <c r="AI504" s="202"/>
      <c r="AJ504" s="202"/>
      <c r="AK504" s="202"/>
      <c r="AL504" s="202"/>
      <c r="AM504" s="202"/>
      <c r="AN504" s="202"/>
      <c r="AO504" s="202"/>
      <c r="AP504" s="202"/>
      <c r="AQ504" s="202"/>
      <c r="AR504" s="202"/>
      <c r="AS504" s="202"/>
      <c r="AT504" s="202"/>
      <c r="AU504" s="202"/>
      <c r="AV504" s="202"/>
      <c r="AW504" s="202"/>
      <c r="AX504" s="202"/>
      <c r="AY504" s="202"/>
      <c r="AZ504" s="202"/>
      <c r="BA504" s="202"/>
      <c r="BB504" s="202"/>
      <c r="BC504" s="202"/>
      <c r="BD504" s="202"/>
      <c r="BE504" s="202"/>
      <c r="BF504" s="202"/>
      <c r="BG504" s="202"/>
      <c r="BH504" s="202"/>
    </row>
    <row r="505" spans="1:60" outlineLevel="1" x14ac:dyDescent="0.2">
      <c r="A505" s="245">
        <v>106</v>
      </c>
      <c r="B505" s="211" t="s">
        <v>579</v>
      </c>
      <c r="C505" s="278" t="s">
        <v>580</v>
      </c>
      <c r="D505" s="214" t="s">
        <v>206</v>
      </c>
      <c r="E505" s="221">
        <v>1.09904</v>
      </c>
      <c r="F505" s="235"/>
      <c r="G505" s="232">
        <f>E505*F505</f>
        <v>0</v>
      </c>
      <c r="H505" s="232">
        <v>21</v>
      </c>
      <c r="I505" s="232">
        <f>G505*(1+H505/100)</f>
        <v>0</v>
      </c>
      <c r="J505" s="232">
        <v>0</v>
      </c>
      <c r="K505" s="232">
        <f>E505*J505</f>
        <v>0</v>
      </c>
      <c r="L505" s="232">
        <v>0</v>
      </c>
      <c r="M505" s="232">
        <f>E505*L505</f>
        <v>0</v>
      </c>
      <c r="N505" s="233" t="s">
        <v>483</v>
      </c>
      <c r="O505" s="250" t="s">
        <v>79</v>
      </c>
      <c r="P505" s="202"/>
      <c r="Q505" s="202"/>
      <c r="R505" s="202"/>
      <c r="S505" s="202"/>
      <c r="T505" s="202"/>
      <c r="U505" s="202"/>
      <c r="V505" s="202"/>
      <c r="W505" s="202"/>
      <c r="X505" s="202"/>
      <c r="Y505" s="202"/>
      <c r="Z505" s="202"/>
      <c r="AA505" s="202"/>
      <c r="AB505" s="202"/>
      <c r="AC505" s="202"/>
      <c r="AD505" s="202"/>
      <c r="AE505" s="202"/>
      <c r="AF505" s="202"/>
      <c r="AG505" s="202"/>
      <c r="AH505" s="202"/>
      <c r="AI505" s="202"/>
      <c r="AJ505" s="202"/>
      <c r="AK505" s="202"/>
      <c r="AL505" s="202"/>
      <c r="AM505" s="202">
        <v>21</v>
      </c>
      <c r="AN505" s="202"/>
      <c r="AO505" s="202"/>
      <c r="AP505" s="202"/>
      <c r="AQ505" s="202"/>
      <c r="AR505" s="202"/>
      <c r="AS505" s="202"/>
      <c r="AT505" s="202"/>
      <c r="AU505" s="202"/>
      <c r="AV505" s="202"/>
      <c r="AW505" s="202"/>
      <c r="AX505" s="202"/>
      <c r="AY505" s="202"/>
      <c r="AZ505" s="202"/>
      <c r="BA505" s="202"/>
      <c r="BB505" s="202"/>
      <c r="BC505" s="202"/>
      <c r="BD505" s="202"/>
      <c r="BE505" s="202"/>
      <c r="BF505" s="202"/>
      <c r="BG505" s="202"/>
      <c r="BH505" s="202"/>
    </row>
    <row r="506" spans="1:60" outlineLevel="1" x14ac:dyDescent="0.2">
      <c r="A506" s="245"/>
      <c r="B506" s="211"/>
      <c r="C506" s="279" t="s">
        <v>472</v>
      </c>
      <c r="D506" s="215"/>
      <c r="E506" s="222"/>
      <c r="F506" s="232"/>
      <c r="G506" s="232"/>
      <c r="H506" s="232"/>
      <c r="I506" s="232"/>
      <c r="J506" s="232"/>
      <c r="K506" s="232"/>
      <c r="L506" s="232"/>
      <c r="M506" s="232"/>
      <c r="N506" s="233"/>
      <c r="O506" s="250"/>
      <c r="P506" s="202"/>
      <c r="Q506" s="202"/>
      <c r="R506" s="202"/>
      <c r="S506" s="202"/>
      <c r="T506" s="202"/>
      <c r="U506" s="202"/>
      <c r="V506" s="202"/>
      <c r="W506" s="202"/>
      <c r="X506" s="202"/>
      <c r="Y506" s="202"/>
      <c r="Z506" s="202"/>
      <c r="AA506" s="202"/>
      <c r="AB506" s="202"/>
      <c r="AC506" s="202"/>
      <c r="AD506" s="202"/>
      <c r="AE506" s="202"/>
      <c r="AF506" s="202"/>
      <c r="AG506" s="202"/>
      <c r="AH506" s="202"/>
      <c r="AI506" s="202"/>
      <c r="AJ506" s="202"/>
      <c r="AK506" s="202"/>
      <c r="AL506" s="202"/>
      <c r="AM506" s="202"/>
      <c r="AN506" s="202"/>
      <c r="AO506" s="202"/>
      <c r="AP506" s="202"/>
      <c r="AQ506" s="202"/>
      <c r="AR506" s="202"/>
      <c r="AS506" s="202"/>
      <c r="AT506" s="202"/>
      <c r="AU506" s="202"/>
      <c r="AV506" s="202"/>
      <c r="AW506" s="202"/>
      <c r="AX506" s="202"/>
      <c r="AY506" s="202"/>
      <c r="AZ506" s="202"/>
      <c r="BA506" s="202"/>
      <c r="BB506" s="202"/>
      <c r="BC506" s="202"/>
      <c r="BD506" s="202"/>
      <c r="BE506" s="202"/>
      <c r="BF506" s="202"/>
      <c r="BG506" s="202"/>
      <c r="BH506" s="202"/>
    </row>
    <row r="507" spans="1:60" outlineLevel="1" x14ac:dyDescent="0.2">
      <c r="A507" s="245"/>
      <c r="B507" s="211"/>
      <c r="C507" s="279" t="s">
        <v>581</v>
      </c>
      <c r="D507" s="215"/>
      <c r="E507" s="222"/>
      <c r="F507" s="232"/>
      <c r="G507" s="232"/>
      <c r="H507" s="232"/>
      <c r="I507" s="232"/>
      <c r="J507" s="232"/>
      <c r="K507" s="232"/>
      <c r="L507" s="232"/>
      <c r="M507" s="232"/>
      <c r="N507" s="233"/>
      <c r="O507" s="250"/>
      <c r="P507" s="202"/>
      <c r="Q507" s="202"/>
      <c r="R507" s="202"/>
      <c r="S507" s="202"/>
      <c r="T507" s="202"/>
      <c r="U507" s="202"/>
      <c r="V507" s="202"/>
      <c r="W507" s="202"/>
      <c r="X507" s="202"/>
      <c r="Y507" s="202"/>
      <c r="Z507" s="202"/>
      <c r="AA507" s="202"/>
      <c r="AB507" s="202"/>
      <c r="AC507" s="202"/>
      <c r="AD507" s="202"/>
      <c r="AE507" s="202"/>
      <c r="AF507" s="202"/>
      <c r="AG507" s="202"/>
      <c r="AH507" s="202"/>
      <c r="AI507" s="202"/>
      <c r="AJ507" s="202"/>
      <c r="AK507" s="202"/>
      <c r="AL507" s="202"/>
      <c r="AM507" s="202"/>
      <c r="AN507" s="202"/>
      <c r="AO507" s="202"/>
      <c r="AP507" s="202"/>
      <c r="AQ507" s="202"/>
      <c r="AR507" s="202"/>
      <c r="AS507" s="202"/>
      <c r="AT507" s="202"/>
      <c r="AU507" s="202"/>
      <c r="AV507" s="202"/>
      <c r="AW507" s="202"/>
      <c r="AX507" s="202"/>
      <c r="AY507" s="202"/>
      <c r="AZ507" s="202"/>
      <c r="BA507" s="202"/>
      <c r="BB507" s="202"/>
      <c r="BC507" s="202"/>
      <c r="BD507" s="202"/>
      <c r="BE507" s="202"/>
      <c r="BF507" s="202"/>
      <c r="BG507" s="202"/>
      <c r="BH507" s="202"/>
    </row>
    <row r="508" spans="1:60" outlineLevel="1" x14ac:dyDescent="0.2">
      <c r="A508" s="245"/>
      <c r="B508" s="211"/>
      <c r="C508" s="279" t="s">
        <v>582</v>
      </c>
      <c r="D508" s="215"/>
      <c r="E508" s="222">
        <v>1.099</v>
      </c>
      <c r="F508" s="232"/>
      <c r="G508" s="232"/>
      <c r="H508" s="232"/>
      <c r="I508" s="232"/>
      <c r="J508" s="232"/>
      <c r="K508" s="232"/>
      <c r="L508" s="232"/>
      <c r="M508" s="232"/>
      <c r="N508" s="233"/>
      <c r="O508" s="250"/>
      <c r="P508" s="202"/>
      <c r="Q508" s="202"/>
      <c r="R508" s="202"/>
      <c r="S508" s="202"/>
      <c r="T508" s="202"/>
      <c r="U508" s="202"/>
      <c r="V508" s="202"/>
      <c r="W508" s="202"/>
      <c r="X508" s="202"/>
      <c r="Y508" s="202"/>
      <c r="Z508" s="202"/>
      <c r="AA508" s="202"/>
      <c r="AB508" s="202"/>
      <c r="AC508" s="202"/>
      <c r="AD508" s="202"/>
      <c r="AE508" s="202"/>
      <c r="AF508" s="202"/>
      <c r="AG508" s="202"/>
      <c r="AH508" s="202"/>
      <c r="AI508" s="202"/>
      <c r="AJ508" s="202"/>
      <c r="AK508" s="202"/>
      <c r="AL508" s="202"/>
      <c r="AM508" s="202"/>
      <c r="AN508" s="202"/>
      <c r="AO508" s="202"/>
      <c r="AP508" s="202"/>
      <c r="AQ508" s="202"/>
      <c r="AR508" s="202"/>
      <c r="AS508" s="202"/>
      <c r="AT508" s="202"/>
      <c r="AU508" s="202"/>
      <c r="AV508" s="202"/>
      <c r="AW508" s="202"/>
      <c r="AX508" s="202"/>
      <c r="AY508" s="202"/>
      <c r="AZ508" s="202"/>
      <c r="BA508" s="202"/>
      <c r="BB508" s="202"/>
      <c r="BC508" s="202"/>
      <c r="BD508" s="202"/>
      <c r="BE508" s="202"/>
      <c r="BF508" s="202"/>
      <c r="BG508" s="202"/>
      <c r="BH508" s="202"/>
    </row>
    <row r="509" spans="1:60" outlineLevel="1" x14ac:dyDescent="0.2">
      <c r="A509" s="245"/>
      <c r="B509" s="211"/>
      <c r="C509" s="280"/>
      <c r="D509" s="217"/>
      <c r="E509" s="224"/>
      <c r="F509" s="238"/>
      <c r="G509" s="239"/>
      <c r="H509" s="232"/>
      <c r="I509" s="232"/>
      <c r="J509" s="232"/>
      <c r="K509" s="232"/>
      <c r="L509" s="232"/>
      <c r="M509" s="232"/>
      <c r="N509" s="233"/>
      <c r="O509" s="250"/>
      <c r="P509" s="202"/>
      <c r="Q509" s="202"/>
      <c r="R509" s="202"/>
      <c r="S509" s="202"/>
      <c r="T509" s="202"/>
      <c r="U509" s="202"/>
      <c r="V509" s="202"/>
      <c r="W509" s="202"/>
      <c r="X509" s="202"/>
      <c r="Y509" s="202"/>
      <c r="Z509" s="202"/>
      <c r="AA509" s="202"/>
      <c r="AB509" s="202"/>
      <c r="AC509" s="202"/>
      <c r="AD509" s="202"/>
      <c r="AE509" s="202"/>
      <c r="AF509" s="202"/>
      <c r="AG509" s="202"/>
      <c r="AH509" s="202"/>
      <c r="AI509" s="202"/>
      <c r="AJ509" s="202"/>
      <c r="AK509" s="202"/>
      <c r="AL509" s="202"/>
      <c r="AM509" s="202"/>
      <c r="AN509" s="202"/>
      <c r="AO509" s="202"/>
      <c r="AP509" s="202"/>
      <c r="AQ509" s="202"/>
      <c r="AR509" s="202"/>
      <c r="AS509" s="202"/>
      <c r="AT509" s="202"/>
      <c r="AU509" s="202"/>
      <c r="AV509" s="202"/>
      <c r="AW509" s="202"/>
      <c r="AX509" s="202"/>
      <c r="AY509" s="202"/>
      <c r="AZ509" s="202"/>
      <c r="BA509" s="202"/>
      <c r="BB509" s="202"/>
      <c r="BC509" s="202"/>
      <c r="BD509" s="202"/>
      <c r="BE509" s="202"/>
      <c r="BF509" s="202"/>
      <c r="BG509" s="202"/>
      <c r="BH509" s="202"/>
    </row>
    <row r="510" spans="1:60" x14ac:dyDescent="0.2">
      <c r="A510" s="244" t="s">
        <v>70</v>
      </c>
      <c r="B510" s="210" t="s">
        <v>583</v>
      </c>
      <c r="C510" s="275" t="s">
        <v>584</v>
      </c>
      <c r="D510" s="212"/>
      <c r="E510" s="219"/>
      <c r="F510" s="242">
        <f>SUM(G511:G522)</f>
        <v>0</v>
      </c>
      <c r="G510" s="243"/>
      <c r="H510" s="228"/>
      <c r="I510" s="228">
        <f>SUM(I511:I522)</f>
        <v>0</v>
      </c>
      <c r="J510" s="228"/>
      <c r="K510" s="228">
        <f>SUM(K511:K522)</f>
        <v>4.0746218000000001</v>
      </c>
      <c r="L510" s="228"/>
      <c r="M510" s="228">
        <f>SUM(M511:M522)</f>
        <v>0.35683999999999999</v>
      </c>
      <c r="N510" s="229"/>
      <c r="O510" s="249"/>
    </row>
    <row r="511" spans="1:60" outlineLevel="1" x14ac:dyDescent="0.2">
      <c r="A511" s="245"/>
      <c r="B511" s="207" t="s">
        <v>585</v>
      </c>
      <c r="C511" s="276"/>
      <c r="D511" s="213"/>
      <c r="E511" s="220"/>
      <c r="F511" s="230"/>
      <c r="G511" s="231"/>
      <c r="H511" s="232"/>
      <c r="I511" s="232"/>
      <c r="J511" s="232"/>
      <c r="K511" s="232">
        <v>1</v>
      </c>
      <c r="L511" s="232"/>
      <c r="M511" s="232"/>
      <c r="N511" s="233"/>
      <c r="O511" s="250"/>
      <c r="P511" s="202"/>
      <c r="Q511" s="202"/>
      <c r="R511" s="202"/>
      <c r="S511" s="202"/>
      <c r="T511" s="202"/>
      <c r="U511" s="202"/>
      <c r="V511" s="202"/>
      <c r="W511" s="202"/>
      <c r="X511" s="202"/>
      <c r="Y511" s="202"/>
      <c r="Z511" s="202"/>
      <c r="AA511" s="202"/>
      <c r="AB511" s="202"/>
      <c r="AC511" s="202"/>
      <c r="AD511" s="202"/>
      <c r="AE511" s="202"/>
      <c r="AF511" s="202"/>
      <c r="AG511" s="202"/>
      <c r="AH511" s="202"/>
      <c r="AI511" s="202"/>
      <c r="AJ511" s="202"/>
      <c r="AK511" s="202"/>
      <c r="AL511" s="202"/>
      <c r="AM511" s="202"/>
      <c r="AN511" s="202"/>
      <c r="AO511" s="202"/>
      <c r="AP511" s="202"/>
      <c r="AQ511" s="202"/>
      <c r="AR511" s="202"/>
      <c r="AS511" s="202"/>
      <c r="AT511" s="202"/>
      <c r="AU511" s="202"/>
      <c r="AV511" s="202"/>
      <c r="AW511" s="202"/>
      <c r="AX511" s="202"/>
      <c r="AY511" s="202"/>
      <c r="AZ511" s="202"/>
      <c r="BA511" s="202"/>
      <c r="BB511" s="202"/>
      <c r="BC511" s="202"/>
      <c r="BD511" s="202"/>
      <c r="BE511" s="202"/>
      <c r="BF511" s="202"/>
      <c r="BG511" s="202"/>
      <c r="BH511" s="202"/>
    </row>
    <row r="512" spans="1:60" outlineLevel="1" x14ac:dyDescent="0.2">
      <c r="A512" s="245"/>
      <c r="B512" s="208" t="s">
        <v>586</v>
      </c>
      <c r="C512" s="277"/>
      <c r="D512" s="246"/>
      <c r="E512" s="247"/>
      <c r="F512" s="248"/>
      <c r="G512" s="234"/>
      <c r="H512" s="232"/>
      <c r="I512" s="232"/>
      <c r="J512" s="232"/>
      <c r="K512" s="232">
        <v>2</v>
      </c>
      <c r="L512" s="232"/>
      <c r="M512" s="232"/>
      <c r="N512" s="233"/>
      <c r="O512" s="250"/>
      <c r="P512" s="202"/>
      <c r="Q512" s="202"/>
      <c r="R512" s="202"/>
      <c r="S512" s="202"/>
      <c r="T512" s="202"/>
      <c r="U512" s="202"/>
      <c r="V512" s="202"/>
      <c r="W512" s="202"/>
      <c r="X512" s="202"/>
      <c r="Y512" s="202"/>
      <c r="Z512" s="202"/>
      <c r="AA512" s="202"/>
      <c r="AB512" s="202"/>
      <c r="AC512" s="202"/>
      <c r="AD512" s="202"/>
      <c r="AE512" s="202"/>
      <c r="AF512" s="202"/>
      <c r="AG512" s="202"/>
      <c r="AH512" s="202"/>
      <c r="AI512" s="202"/>
      <c r="AJ512" s="202"/>
      <c r="AK512" s="202"/>
      <c r="AL512" s="202"/>
      <c r="AM512" s="202"/>
      <c r="AN512" s="202"/>
      <c r="AO512" s="202"/>
      <c r="AP512" s="202"/>
      <c r="AQ512" s="202"/>
      <c r="AR512" s="202"/>
      <c r="AS512" s="202"/>
      <c r="AT512" s="202"/>
      <c r="AU512" s="202"/>
      <c r="AV512" s="202"/>
      <c r="AW512" s="202"/>
      <c r="AX512" s="202"/>
      <c r="AY512" s="202"/>
      <c r="AZ512" s="202"/>
      <c r="BA512" s="202"/>
      <c r="BB512" s="202"/>
      <c r="BC512" s="202"/>
      <c r="BD512" s="202"/>
      <c r="BE512" s="202"/>
      <c r="BF512" s="202"/>
      <c r="BG512" s="202"/>
      <c r="BH512" s="202"/>
    </row>
    <row r="513" spans="1:60" outlineLevel="1" x14ac:dyDescent="0.2">
      <c r="A513" s="245">
        <v>107</v>
      </c>
      <c r="B513" s="211" t="s">
        <v>587</v>
      </c>
      <c r="C513" s="278" t="s">
        <v>588</v>
      </c>
      <c r="D513" s="214" t="s">
        <v>77</v>
      </c>
      <c r="E513" s="221">
        <v>162.19999999999999</v>
      </c>
      <c r="F513" s="235"/>
      <c r="G513" s="232">
        <f>E513*F513</f>
        <v>0</v>
      </c>
      <c r="H513" s="232">
        <v>21</v>
      </c>
      <c r="I513" s="232">
        <f>G513*(1+H513/100)</f>
        <v>0</v>
      </c>
      <c r="J513" s="232">
        <v>0</v>
      </c>
      <c r="K513" s="232">
        <f>E513*J513</f>
        <v>0</v>
      </c>
      <c r="L513" s="232">
        <v>2.2000000000000001E-3</v>
      </c>
      <c r="M513" s="232">
        <f>E513*L513</f>
        <v>0.35683999999999999</v>
      </c>
      <c r="N513" s="233" t="s">
        <v>589</v>
      </c>
      <c r="O513" s="250" t="s">
        <v>79</v>
      </c>
      <c r="P513" s="202"/>
      <c r="Q513" s="202"/>
      <c r="R513" s="202"/>
      <c r="S513" s="202"/>
      <c r="T513" s="202"/>
      <c r="U513" s="202"/>
      <c r="V513" s="202"/>
      <c r="W513" s="202"/>
      <c r="X513" s="202"/>
      <c r="Y513" s="202"/>
      <c r="Z513" s="202"/>
      <c r="AA513" s="202"/>
      <c r="AB513" s="202"/>
      <c r="AC513" s="202"/>
      <c r="AD513" s="202"/>
      <c r="AE513" s="202"/>
      <c r="AF513" s="202"/>
      <c r="AG513" s="202"/>
      <c r="AH513" s="202"/>
      <c r="AI513" s="202"/>
      <c r="AJ513" s="202"/>
      <c r="AK513" s="202"/>
      <c r="AL513" s="202"/>
      <c r="AM513" s="202">
        <v>21</v>
      </c>
      <c r="AN513" s="202"/>
      <c r="AO513" s="202"/>
      <c r="AP513" s="202"/>
      <c r="AQ513" s="202"/>
      <c r="AR513" s="202"/>
      <c r="AS513" s="202"/>
      <c r="AT513" s="202"/>
      <c r="AU513" s="202"/>
      <c r="AV513" s="202"/>
      <c r="AW513" s="202"/>
      <c r="AX513" s="202"/>
      <c r="AY513" s="202"/>
      <c r="AZ513" s="202"/>
      <c r="BA513" s="202"/>
      <c r="BB513" s="202"/>
      <c r="BC513" s="202"/>
      <c r="BD513" s="202"/>
      <c r="BE513" s="202"/>
      <c r="BF513" s="202"/>
      <c r="BG513" s="202"/>
      <c r="BH513" s="202"/>
    </row>
    <row r="514" spans="1:60" outlineLevel="1" x14ac:dyDescent="0.2">
      <c r="A514" s="245"/>
      <c r="B514" s="211"/>
      <c r="C514" s="279" t="s">
        <v>510</v>
      </c>
      <c r="D514" s="215"/>
      <c r="E514" s="222">
        <v>131</v>
      </c>
      <c r="F514" s="232"/>
      <c r="G514" s="232"/>
      <c r="H514" s="232"/>
      <c r="I514" s="232"/>
      <c r="J514" s="232"/>
      <c r="K514" s="232"/>
      <c r="L514" s="232"/>
      <c r="M514" s="232"/>
      <c r="N514" s="233"/>
      <c r="O514" s="250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  <c r="BC514" s="202"/>
      <c r="BD514" s="202"/>
      <c r="BE514" s="202"/>
      <c r="BF514" s="202"/>
      <c r="BG514" s="202"/>
      <c r="BH514" s="202"/>
    </row>
    <row r="515" spans="1:60" outlineLevel="1" x14ac:dyDescent="0.2">
      <c r="A515" s="245"/>
      <c r="B515" s="211"/>
      <c r="C515" s="279" t="s">
        <v>96</v>
      </c>
      <c r="D515" s="215"/>
      <c r="E515" s="222">
        <v>28.5</v>
      </c>
      <c r="F515" s="232"/>
      <c r="G515" s="232"/>
      <c r="H515" s="232"/>
      <c r="I515" s="232"/>
      <c r="J515" s="232"/>
      <c r="K515" s="232"/>
      <c r="L515" s="232"/>
      <c r="M515" s="232"/>
      <c r="N515" s="233"/>
      <c r="O515" s="250"/>
      <c r="P515" s="202"/>
      <c r="Q515" s="202"/>
      <c r="R515" s="202"/>
      <c r="S515" s="202"/>
      <c r="T515" s="202"/>
      <c r="U515" s="202"/>
      <c r="V515" s="202"/>
      <c r="W515" s="202"/>
      <c r="X515" s="202"/>
      <c r="Y515" s="202"/>
      <c r="Z515" s="202"/>
      <c r="AA515" s="202"/>
      <c r="AB515" s="202"/>
      <c r="AC515" s="202"/>
      <c r="AD515" s="202"/>
      <c r="AE515" s="202"/>
      <c r="AF515" s="202"/>
      <c r="AG515" s="202"/>
      <c r="AH515" s="202"/>
      <c r="AI515" s="202"/>
      <c r="AJ515" s="202"/>
      <c r="AK515" s="202"/>
      <c r="AL515" s="202"/>
      <c r="AM515" s="202"/>
      <c r="AN515" s="202"/>
      <c r="AO515" s="202"/>
      <c r="AP515" s="202"/>
      <c r="AQ515" s="202"/>
      <c r="AR515" s="202"/>
      <c r="AS515" s="202"/>
      <c r="AT515" s="202"/>
      <c r="AU515" s="202"/>
      <c r="AV515" s="202"/>
      <c r="AW515" s="202"/>
      <c r="AX515" s="202"/>
      <c r="AY515" s="202"/>
      <c r="AZ515" s="202"/>
      <c r="BA515" s="202"/>
      <c r="BB515" s="202"/>
      <c r="BC515" s="202"/>
      <c r="BD515" s="202"/>
      <c r="BE515" s="202"/>
      <c r="BF515" s="202"/>
      <c r="BG515" s="202"/>
      <c r="BH515" s="202"/>
    </row>
    <row r="516" spans="1:60" outlineLevel="1" x14ac:dyDescent="0.2">
      <c r="A516" s="245"/>
      <c r="B516" s="211"/>
      <c r="C516" s="279" t="s">
        <v>97</v>
      </c>
      <c r="D516" s="215"/>
      <c r="E516" s="222">
        <v>2.7</v>
      </c>
      <c r="F516" s="232"/>
      <c r="G516" s="232"/>
      <c r="H516" s="232"/>
      <c r="I516" s="232"/>
      <c r="J516" s="232"/>
      <c r="K516" s="232"/>
      <c r="L516" s="232"/>
      <c r="M516" s="232"/>
      <c r="N516" s="233"/>
      <c r="O516" s="250"/>
      <c r="P516" s="202"/>
      <c r="Q516" s="202"/>
      <c r="R516" s="202"/>
      <c r="S516" s="202"/>
      <c r="T516" s="202"/>
      <c r="U516" s="202"/>
      <c r="V516" s="202"/>
      <c r="W516" s="202"/>
      <c r="X516" s="202"/>
      <c r="Y516" s="202"/>
      <c r="Z516" s="202"/>
      <c r="AA516" s="202"/>
      <c r="AB516" s="202"/>
      <c r="AC516" s="202"/>
      <c r="AD516" s="202"/>
      <c r="AE516" s="202"/>
      <c r="AF516" s="202"/>
      <c r="AG516" s="202"/>
      <c r="AH516" s="202"/>
      <c r="AI516" s="202"/>
      <c r="AJ516" s="202"/>
      <c r="AK516" s="202"/>
      <c r="AL516" s="202"/>
      <c r="AM516" s="202"/>
      <c r="AN516" s="202"/>
      <c r="AO516" s="202"/>
      <c r="AP516" s="202"/>
      <c r="AQ516" s="202"/>
      <c r="AR516" s="202"/>
      <c r="AS516" s="202"/>
      <c r="AT516" s="202"/>
      <c r="AU516" s="202"/>
      <c r="AV516" s="202"/>
      <c r="AW516" s="202"/>
      <c r="AX516" s="202"/>
      <c r="AY516" s="202"/>
      <c r="AZ516" s="202"/>
      <c r="BA516" s="202"/>
      <c r="BB516" s="202"/>
      <c r="BC516" s="202"/>
      <c r="BD516" s="202"/>
      <c r="BE516" s="202"/>
      <c r="BF516" s="202"/>
      <c r="BG516" s="202"/>
      <c r="BH516" s="202"/>
    </row>
    <row r="517" spans="1:60" outlineLevel="1" x14ac:dyDescent="0.2">
      <c r="A517" s="245"/>
      <c r="B517" s="211"/>
      <c r="C517" s="280"/>
      <c r="D517" s="217"/>
      <c r="E517" s="224"/>
      <c r="F517" s="238"/>
      <c r="G517" s="239"/>
      <c r="H517" s="232"/>
      <c r="I517" s="232"/>
      <c r="J517" s="232"/>
      <c r="K517" s="232"/>
      <c r="L517" s="232"/>
      <c r="M517" s="232"/>
      <c r="N517" s="233"/>
      <c r="O517" s="250"/>
      <c r="P517" s="202"/>
      <c r="Q517" s="202"/>
      <c r="R517" s="202"/>
      <c r="S517" s="202"/>
      <c r="T517" s="202"/>
      <c r="U517" s="202"/>
      <c r="V517" s="202"/>
      <c r="W517" s="202"/>
      <c r="X517" s="202"/>
      <c r="Y517" s="202"/>
      <c r="Z517" s="202"/>
      <c r="AA517" s="202"/>
      <c r="AB517" s="202"/>
      <c r="AC517" s="202"/>
      <c r="AD517" s="202"/>
      <c r="AE517" s="202"/>
      <c r="AF517" s="202"/>
      <c r="AG517" s="202"/>
      <c r="AH517" s="202"/>
      <c r="AI517" s="202"/>
      <c r="AJ517" s="202"/>
      <c r="AK517" s="202"/>
      <c r="AL517" s="202"/>
      <c r="AM517" s="202"/>
      <c r="AN517" s="202"/>
      <c r="AO517" s="202"/>
      <c r="AP517" s="202"/>
      <c r="AQ517" s="202"/>
      <c r="AR517" s="202"/>
      <c r="AS517" s="202"/>
      <c r="AT517" s="202"/>
      <c r="AU517" s="202"/>
      <c r="AV517" s="202"/>
      <c r="AW517" s="202"/>
      <c r="AX517" s="202"/>
      <c r="AY517" s="202"/>
      <c r="AZ517" s="202"/>
      <c r="BA517" s="202"/>
      <c r="BB517" s="202"/>
      <c r="BC517" s="202"/>
      <c r="BD517" s="202"/>
      <c r="BE517" s="202"/>
      <c r="BF517" s="202"/>
      <c r="BG517" s="202"/>
      <c r="BH517" s="202"/>
    </row>
    <row r="518" spans="1:60" outlineLevel="1" x14ac:dyDescent="0.2">
      <c r="A518" s="245"/>
      <c r="B518" s="208" t="s">
        <v>590</v>
      </c>
      <c r="C518" s="277"/>
      <c r="D518" s="246"/>
      <c r="E518" s="247"/>
      <c r="F518" s="248"/>
      <c r="G518" s="234"/>
      <c r="H518" s="232"/>
      <c r="I518" s="232"/>
      <c r="J518" s="232"/>
      <c r="K518" s="232">
        <v>1</v>
      </c>
      <c r="L518" s="232"/>
      <c r="M518" s="232"/>
      <c r="N518" s="233"/>
      <c r="O518" s="250"/>
      <c r="P518" s="202"/>
      <c r="Q518" s="202"/>
      <c r="R518" s="202"/>
      <c r="S518" s="202"/>
      <c r="T518" s="202"/>
      <c r="U518" s="202"/>
      <c r="V518" s="202"/>
      <c r="W518" s="202"/>
      <c r="X518" s="202"/>
      <c r="Y518" s="202"/>
      <c r="Z518" s="202"/>
      <c r="AA518" s="202"/>
      <c r="AB518" s="202"/>
      <c r="AC518" s="202"/>
      <c r="AD518" s="202"/>
      <c r="AE518" s="202"/>
      <c r="AF518" s="202"/>
      <c r="AG518" s="202"/>
      <c r="AH518" s="202"/>
      <c r="AI518" s="202"/>
      <c r="AJ518" s="202"/>
      <c r="AK518" s="202"/>
      <c r="AL518" s="202"/>
      <c r="AM518" s="202"/>
      <c r="AN518" s="202"/>
      <c r="AO518" s="202"/>
      <c r="AP518" s="202"/>
      <c r="AQ518" s="202"/>
      <c r="AR518" s="202"/>
      <c r="AS518" s="202"/>
      <c r="AT518" s="202"/>
      <c r="AU518" s="202"/>
      <c r="AV518" s="202"/>
      <c r="AW518" s="202"/>
      <c r="AX518" s="202"/>
      <c r="AY518" s="202"/>
      <c r="AZ518" s="202"/>
      <c r="BA518" s="202"/>
      <c r="BB518" s="202"/>
      <c r="BC518" s="202"/>
      <c r="BD518" s="202"/>
      <c r="BE518" s="202"/>
      <c r="BF518" s="202"/>
      <c r="BG518" s="202"/>
      <c r="BH518" s="202"/>
    </row>
    <row r="519" spans="1:60" outlineLevel="1" x14ac:dyDescent="0.2">
      <c r="A519" s="245">
        <v>108</v>
      </c>
      <c r="B519" s="211" t="s">
        <v>591</v>
      </c>
      <c r="C519" s="278" t="s">
        <v>592</v>
      </c>
      <c r="D519" s="214" t="s">
        <v>77</v>
      </c>
      <c r="E519" s="221">
        <v>34.869999999999997</v>
      </c>
      <c r="F519" s="235"/>
      <c r="G519" s="232">
        <f>E519*F519</f>
        <v>0</v>
      </c>
      <c r="H519" s="232">
        <v>21</v>
      </c>
      <c r="I519" s="232">
        <f>G519*(1+H519/100)</f>
        <v>0</v>
      </c>
      <c r="J519" s="232">
        <v>2.14E-3</v>
      </c>
      <c r="K519" s="232">
        <f>E519*J519</f>
        <v>7.4621799999999988E-2</v>
      </c>
      <c r="L519" s="232">
        <v>0</v>
      </c>
      <c r="M519" s="232">
        <f>E519*L519</f>
        <v>0</v>
      </c>
      <c r="N519" s="233" t="s">
        <v>589</v>
      </c>
      <c r="O519" s="250" t="s">
        <v>79</v>
      </c>
      <c r="P519" s="202"/>
      <c r="Q519" s="202"/>
      <c r="R519" s="202"/>
      <c r="S519" s="202"/>
      <c r="T519" s="202"/>
      <c r="U519" s="202"/>
      <c r="V519" s="202"/>
      <c r="W519" s="202"/>
      <c r="X519" s="202"/>
      <c r="Y519" s="202"/>
      <c r="Z519" s="202"/>
      <c r="AA519" s="202"/>
      <c r="AB519" s="202"/>
      <c r="AC519" s="202"/>
      <c r="AD519" s="202"/>
      <c r="AE519" s="202"/>
      <c r="AF519" s="202"/>
      <c r="AG519" s="202"/>
      <c r="AH519" s="202"/>
      <c r="AI519" s="202"/>
      <c r="AJ519" s="202"/>
      <c r="AK519" s="202"/>
      <c r="AL519" s="202"/>
      <c r="AM519" s="202">
        <v>21</v>
      </c>
      <c r="AN519" s="202"/>
      <c r="AO519" s="202"/>
      <c r="AP519" s="202"/>
      <c r="AQ519" s="202"/>
      <c r="AR519" s="202"/>
      <c r="AS519" s="202"/>
      <c r="AT519" s="202"/>
      <c r="AU519" s="202"/>
      <c r="AV519" s="202"/>
      <c r="AW519" s="202"/>
      <c r="AX519" s="202"/>
      <c r="AY519" s="202"/>
      <c r="AZ519" s="202"/>
      <c r="BA519" s="202"/>
      <c r="BB519" s="202"/>
      <c r="BC519" s="202"/>
      <c r="BD519" s="202"/>
      <c r="BE519" s="202"/>
      <c r="BF519" s="202"/>
      <c r="BG519" s="202"/>
      <c r="BH519" s="202"/>
    </row>
    <row r="520" spans="1:60" outlineLevel="1" x14ac:dyDescent="0.2">
      <c r="A520" s="245"/>
      <c r="B520" s="211"/>
      <c r="C520" s="279" t="s">
        <v>593</v>
      </c>
      <c r="D520" s="215"/>
      <c r="E520" s="222">
        <v>31.9</v>
      </c>
      <c r="F520" s="232"/>
      <c r="G520" s="232"/>
      <c r="H520" s="232"/>
      <c r="I520" s="232"/>
      <c r="J520" s="232"/>
      <c r="K520" s="232"/>
      <c r="L520" s="232"/>
      <c r="M520" s="232"/>
      <c r="N520" s="233"/>
      <c r="O520" s="250"/>
      <c r="P520" s="202"/>
      <c r="Q520" s="202"/>
      <c r="R520" s="202"/>
      <c r="S520" s="202"/>
      <c r="T520" s="202"/>
      <c r="U520" s="202"/>
      <c r="V520" s="202"/>
      <c r="W520" s="202"/>
      <c r="X520" s="202"/>
      <c r="Y520" s="202"/>
      <c r="Z520" s="202"/>
      <c r="AA520" s="202"/>
      <c r="AB520" s="202"/>
      <c r="AC520" s="202"/>
      <c r="AD520" s="202"/>
      <c r="AE520" s="202"/>
      <c r="AF520" s="202"/>
      <c r="AG520" s="202"/>
      <c r="AH520" s="202"/>
      <c r="AI520" s="202"/>
      <c r="AJ520" s="202"/>
      <c r="AK520" s="202"/>
      <c r="AL520" s="202"/>
      <c r="AM520" s="202"/>
      <c r="AN520" s="202"/>
      <c r="AO520" s="202"/>
      <c r="AP520" s="202"/>
      <c r="AQ520" s="202"/>
      <c r="AR520" s="202"/>
      <c r="AS520" s="202"/>
      <c r="AT520" s="202"/>
      <c r="AU520" s="202"/>
      <c r="AV520" s="202"/>
      <c r="AW520" s="202"/>
      <c r="AX520" s="202"/>
      <c r="AY520" s="202"/>
      <c r="AZ520" s="202"/>
      <c r="BA520" s="202"/>
      <c r="BB520" s="202"/>
      <c r="BC520" s="202"/>
      <c r="BD520" s="202"/>
      <c r="BE520" s="202"/>
      <c r="BF520" s="202"/>
      <c r="BG520" s="202"/>
      <c r="BH520" s="202"/>
    </row>
    <row r="521" spans="1:60" outlineLevel="1" x14ac:dyDescent="0.2">
      <c r="A521" s="245"/>
      <c r="B521" s="211"/>
      <c r="C521" s="279" t="s">
        <v>594</v>
      </c>
      <c r="D521" s="215"/>
      <c r="E521" s="222">
        <v>2.97</v>
      </c>
      <c r="F521" s="232"/>
      <c r="G521" s="232"/>
      <c r="H521" s="232"/>
      <c r="I521" s="232"/>
      <c r="J521" s="232"/>
      <c r="K521" s="232"/>
      <c r="L521" s="232"/>
      <c r="M521" s="232"/>
      <c r="N521" s="233"/>
      <c r="O521" s="250"/>
      <c r="P521" s="202"/>
      <c r="Q521" s="202"/>
      <c r="R521" s="202"/>
      <c r="S521" s="202"/>
      <c r="T521" s="202"/>
      <c r="U521" s="202"/>
      <c r="V521" s="202"/>
      <c r="W521" s="202"/>
      <c r="X521" s="202"/>
      <c r="Y521" s="202"/>
      <c r="Z521" s="202"/>
      <c r="AA521" s="202"/>
      <c r="AB521" s="202"/>
      <c r="AC521" s="202"/>
      <c r="AD521" s="202"/>
      <c r="AE521" s="202"/>
      <c r="AF521" s="202"/>
      <c r="AG521" s="202"/>
      <c r="AH521" s="202"/>
      <c r="AI521" s="202"/>
      <c r="AJ521" s="202"/>
      <c r="AK521" s="202"/>
      <c r="AL521" s="202"/>
      <c r="AM521" s="202"/>
      <c r="AN521" s="202"/>
      <c r="AO521" s="202"/>
      <c r="AP521" s="202"/>
      <c r="AQ521" s="202"/>
      <c r="AR521" s="202"/>
      <c r="AS521" s="202"/>
      <c r="AT521" s="202"/>
      <c r="AU521" s="202"/>
      <c r="AV521" s="202"/>
      <c r="AW521" s="202"/>
      <c r="AX521" s="202"/>
      <c r="AY521" s="202"/>
      <c r="AZ521" s="202"/>
      <c r="BA521" s="202"/>
      <c r="BB521" s="202"/>
      <c r="BC521" s="202"/>
      <c r="BD521" s="202"/>
      <c r="BE521" s="202"/>
      <c r="BF521" s="202"/>
      <c r="BG521" s="202"/>
      <c r="BH521" s="202"/>
    </row>
    <row r="522" spans="1:60" outlineLevel="1" x14ac:dyDescent="0.2">
      <c r="A522" s="245"/>
      <c r="B522" s="211"/>
      <c r="C522" s="280"/>
      <c r="D522" s="217"/>
      <c r="E522" s="224"/>
      <c r="F522" s="238"/>
      <c r="G522" s="239"/>
      <c r="H522" s="232"/>
      <c r="I522" s="232"/>
      <c r="J522" s="232"/>
      <c r="K522" s="232"/>
      <c r="L522" s="232"/>
      <c r="M522" s="232"/>
      <c r="N522" s="233"/>
      <c r="O522" s="250"/>
      <c r="P522" s="202"/>
      <c r="Q522" s="202"/>
      <c r="R522" s="202"/>
      <c r="S522" s="202"/>
      <c r="T522" s="202"/>
      <c r="U522" s="202"/>
      <c r="V522" s="202"/>
      <c r="W522" s="202"/>
      <c r="X522" s="202"/>
      <c r="Y522" s="202"/>
      <c r="Z522" s="202"/>
      <c r="AA522" s="202"/>
      <c r="AB522" s="202"/>
      <c r="AC522" s="202"/>
      <c r="AD522" s="202"/>
      <c r="AE522" s="202"/>
      <c r="AF522" s="202"/>
      <c r="AG522" s="202"/>
      <c r="AH522" s="202"/>
      <c r="AI522" s="202"/>
      <c r="AJ522" s="202"/>
      <c r="AK522" s="202"/>
      <c r="AL522" s="202"/>
      <c r="AM522" s="202"/>
      <c r="AN522" s="202"/>
      <c r="AO522" s="202"/>
      <c r="AP522" s="202"/>
      <c r="AQ522" s="202"/>
      <c r="AR522" s="202"/>
      <c r="AS522" s="202"/>
      <c r="AT522" s="202"/>
      <c r="AU522" s="202"/>
      <c r="AV522" s="202"/>
      <c r="AW522" s="202"/>
      <c r="AX522" s="202"/>
      <c r="AY522" s="202"/>
      <c r="AZ522" s="202"/>
      <c r="BA522" s="202"/>
      <c r="BB522" s="202"/>
      <c r="BC522" s="202"/>
      <c r="BD522" s="202"/>
      <c r="BE522" s="202"/>
      <c r="BF522" s="202"/>
      <c r="BG522" s="202"/>
      <c r="BH522" s="202"/>
    </row>
    <row r="523" spans="1:60" x14ac:dyDescent="0.2">
      <c r="A523" s="244" t="s">
        <v>70</v>
      </c>
      <c r="B523" s="210" t="s">
        <v>595</v>
      </c>
      <c r="C523" s="275" t="s">
        <v>596</v>
      </c>
      <c r="D523" s="212"/>
      <c r="E523" s="219"/>
      <c r="F523" s="242">
        <f>SUM(G524:G538)</f>
        <v>0</v>
      </c>
      <c r="G523" s="243"/>
      <c r="H523" s="228"/>
      <c r="I523" s="228">
        <f>SUM(I524:I538)</f>
        <v>0</v>
      </c>
      <c r="J523" s="228"/>
      <c r="K523" s="228">
        <f>SUM(K524:K538)</f>
        <v>7</v>
      </c>
      <c r="L523" s="228"/>
      <c r="M523" s="228">
        <f>SUM(M524:M538)</f>
        <v>4.7600000000000007</v>
      </c>
      <c r="N523" s="229"/>
      <c r="O523" s="249"/>
    </row>
    <row r="524" spans="1:60" outlineLevel="1" x14ac:dyDescent="0.2">
      <c r="A524" s="245"/>
      <c r="B524" s="207" t="s">
        <v>597</v>
      </c>
      <c r="C524" s="276"/>
      <c r="D524" s="213"/>
      <c r="E524" s="220"/>
      <c r="F524" s="230"/>
      <c r="G524" s="231"/>
      <c r="H524" s="232"/>
      <c r="I524" s="232"/>
      <c r="J524" s="232"/>
      <c r="K524" s="232">
        <v>1</v>
      </c>
      <c r="L524" s="232"/>
      <c r="M524" s="232"/>
      <c r="N524" s="233"/>
      <c r="O524" s="250"/>
      <c r="P524" s="202"/>
      <c r="Q524" s="202"/>
      <c r="R524" s="202"/>
      <c r="S524" s="202"/>
      <c r="T524" s="202"/>
      <c r="U524" s="202"/>
      <c r="V524" s="202"/>
      <c r="W524" s="202"/>
      <c r="X524" s="202"/>
      <c r="Y524" s="202"/>
      <c r="Z524" s="202"/>
      <c r="AA524" s="202"/>
      <c r="AB524" s="202"/>
      <c r="AC524" s="202"/>
      <c r="AD524" s="202"/>
      <c r="AE524" s="202"/>
      <c r="AF524" s="202"/>
      <c r="AG524" s="202"/>
      <c r="AH524" s="202"/>
      <c r="AI524" s="202"/>
      <c r="AJ524" s="202"/>
      <c r="AK524" s="202"/>
      <c r="AL524" s="202"/>
      <c r="AM524" s="202"/>
      <c r="AN524" s="202"/>
      <c r="AO524" s="202"/>
      <c r="AP524" s="202"/>
      <c r="AQ524" s="202"/>
      <c r="AR524" s="202"/>
      <c r="AS524" s="202"/>
      <c r="AT524" s="202"/>
      <c r="AU524" s="202"/>
      <c r="AV524" s="202"/>
      <c r="AW524" s="202"/>
      <c r="AX524" s="202"/>
      <c r="AY524" s="202"/>
      <c r="AZ524" s="202"/>
      <c r="BA524" s="202"/>
      <c r="BB524" s="202"/>
      <c r="BC524" s="202"/>
      <c r="BD524" s="202"/>
      <c r="BE524" s="202"/>
      <c r="BF524" s="202"/>
      <c r="BG524" s="202"/>
      <c r="BH524" s="202"/>
    </row>
    <row r="525" spans="1:60" outlineLevel="1" x14ac:dyDescent="0.2">
      <c r="A525" s="245"/>
      <c r="B525" s="208" t="s">
        <v>598</v>
      </c>
      <c r="C525" s="277"/>
      <c r="D525" s="246"/>
      <c r="E525" s="247"/>
      <c r="F525" s="248"/>
      <c r="G525" s="234"/>
      <c r="H525" s="232"/>
      <c r="I525" s="232"/>
      <c r="J525" s="232"/>
      <c r="K525" s="232">
        <v>2</v>
      </c>
      <c r="L525" s="232"/>
      <c r="M525" s="232"/>
      <c r="N525" s="233"/>
      <c r="O525" s="250"/>
      <c r="P525" s="202"/>
      <c r="Q525" s="202"/>
      <c r="R525" s="202"/>
      <c r="S525" s="202"/>
      <c r="T525" s="202"/>
      <c r="U525" s="202"/>
      <c r="V525" s="202"/>
      <c r="W525" s="202"/>
      <c r="X525" s="202"/>
      <c r="Y525" s="202"/>
      <c r="Z525" s="202"/>
      <c r="AA525" s="202"/>
      <c r="AB525" s="202"/>
      <c r="AC525" s="202"/>
      <c r="AD525" s="202"/>
      <c r="AE525" s="202"/>
      <c r="AF525" s="202"/>
      <c r="AG525" s="202"/>
      <c r="AH525" s="202"/>
      <c r="AI525" s="202"/>
      <c r="AJ525" s="202"/>
      <c r="AK525" s="202"/>
      <c r="AL525" s="202"/>
      <c r="AM525" s="202"/>
      <c r="AN525" s="202"/>
      <c r="AO525" s="202"/>
      <c r="AP525" s="202"/>
      <c r="AQ525" s="202"/>
      <c r="AR525" s="202"/>
      <c r="AS525" s="202"/>
      <c r="AT525" s="202"/>
      <c r="AU525" s="202"/>
      <c r="AV525" s="202"/>
      <c r="AW525" s="202"/>
      <c r="AX525" s="202"/>
      <c r="AY525" s="202"/>
      <c r="AZ525" s="202"/>
      <c r="BA525" s="202"/>
      <c r="BB525" s="202"/>
      <c r="BC525" s="202"/>
      <c r="BD525" s="202"/>
      <c r="BE525" s="202"/>
      <c r="BF525" s="202"/>
      <c r="BG525" s="202"/>
      <c r="BH525" s="202"/>
    </row>
    <row r="526" spans="1:60" outlineLevel="1" x14ac:dyDescent="0.2">
      <c r="A526" s="245">
        <v>109</v>
      </c>
      <c r="B526" s="211" t="s">
        <v>599</v>
      </c>
      <c r="C526" s="278" t="s">
        <v>600</v>
      </c>
      <c r="D526" s="214" t="s">
        <v>77</v>
      </c>
      <c r="E526" s="221">
        <v>200</v>
      </c>
      <c r="F526" s="235"/>
      <c r="G526" s="232">
        <f>E526*F526</f>
        <v>0</v>
      </c>
      <c r="H526" s="232">
        <v>21</v>
      </c>
      <c r="I526" s="232">
        <f>G526*(1+H526/100)</f>
        <v>0</v>
      </c>
      <c r="J526" s="232">
        <v>0</v>
      </c>
      <c r="K526" s="232">
        <f>E526*J526</f>
        <v>0</v>
      </c>
      <c r="L526" s="232">
        <v>0</v>
      </c>
      <c r="M526" s="232">
        <f>E526*L526</f>
        <v>0</v>
      </c>
      <c r="N526" s="233" t="s">
        <v>601</v>
      </c>
      <c r="O526" s="250" t="s">
        <v>79</v>
      </c>
      <c r="P526" s="202"/>
      <c r="Q526" s="202"/>
      <c r="R526" s="202"/>
      <c r="S526" s="202"/>
      <c r="T526" s="202"/>
      <c r="U526" s="202"/>
      <c r="V526" s="202"/>
      <c r="W526" s="202"/>
      <c r="X526" s="202"/>
      <c r="Y526" s="202"/>
      <c r="Z526" s="202"/>
      <c r="AA526" s="202"/>
      <c r="AB526" s="202"/>
      <c r="AC526" s="202"/>
      <c r="AD526" s="202"/>
      <c r="AE526" s="202"/>
      <c r="AF526" s="202"/>
      <c r="AG526" s="202"/>
      <c r="AH526" s="202"/>
      <c r="AI526" s="202"/>
      <c r="AJ526" s="202"/>
      <c r="AK526" s="202"/>
      <c r="AL526" s="202"/>
      <c r="AM526" s="202">
        <v>21</v>
      </c>
      <c r="AN526" s="202"/>
      <c r="AO526" s="202"/>
      <c r="AP526" s="202"/>
      <c r="AQ526" s="202"/>
      <c r="AR526" s="202"/>
      <c r="AS526" s="202"/>
      <c r="AT526" s="202"/>
      <c r="AU526" s="202"/>
      <c r="AV526" s="202"/>
      <c r="AW526" s="202"/>
      <c r="AX526" s="202"/>
      <c r="AY526" s="202"/>
      <c r="AZ526" s="202"/>
      <c r="BA526" s="202"/>
      <c r="BB526" s="202"/>
      <c r="BC526" s="202"/>
      <c r="BD526" s="202"/>
      <c r="BE526" s="202"/>
      <c r="BF526" s="202"/>
      <c r="BG526" s="202"/>
      <c r="BH526" s="202"/>
    </row>
    <row r="527" spans="1:60" outlineLevel="1" x14ac:dyDescent="0.2">
      <c r="A527" s="245"/>
      <c r="B527" s="211"/>
      <c r="C527" s="279" t="s">
        <v>602</v>
      </c>
      <c r="D527" s="215"/>
      <c r="E527" s="222">
        <v>200</v>
      </c>
      <c r="F527" s="232"/>
      <c r="G527" s="232"/>
      <c r="H527" s="232"/>
      <c r="I527" s="232"/>
      <c r="J527" s="232"/>
      <c r="K527" s="232"/>
      <c r="L527" s="232"/>
      <c r="M527" s="232"/>
      <c r="N527" s="233"/>
      <c r="O527" s="250"/>
      <c r="P527" s="202"/>
      <c r="Q527" s="202"/>
      <c r="R527" s="202"/>
      <c r="S527" s="202"/>
      <c r="T527" s="202"/>
      <c r="U527" s="202"/>
      <c r="V527" s="202"/>
      <c r="W527" s="202"/>
      <c r="X527" s="202"/>
      <c r="Y527" s="202"/>
      <c r="Z527" s="202"/>
      <c r="AA527" s="202"/>
      <c r="AB527" s="202"/>
      <c r="AC527" s="202"/>
      <c r="AD527" s="202"/>
      <c r="AE527" s="202"/>
      <c r="AF527" s="202"/>
      <c r="AG527" s="202"/>
      <c r="AH527" s="202"/>
      <c r="AI527" s="202"/>
      <c r="AJ527" s="202"/>
      <c r="AK527" s="202"/>
      <c r="AL527" s="202"/>
      <c r="AM527" s="202"/>
      <c r="AN527" s="202"/>
      <c r="AO527" s="202"/>
      <c r="AP527" s="202"/>
      <c r="AQ527" s="202"/>
      <c r="AR527" s="202"/>
      <c r="AS527" s="202"/>
      <c r="AT527" s="202"/>
      <c r="AU527" s="202"/>
      <c r="AV527" s="202"/>
      <c r="AW527" s="202"/>
      <c r="AX527" s="202"/>
      <c r="AY527" s="202"/>
      <c r="AZ527" s="202"/>
      <c r="BA527" s="202"/>
      <c r="BB527" s="202"/>
      <c r="BC527" s="202"/>
      <c r="BD527" s="202"/>
      <c r="BE527" s="202"/>
      <c r="BF527" s="202"/>
      <c r="BG527" s="202"/>
      <c r="BH527" s="202"/>
    </row>
    <row r="528" spans="1:60" outlineLevel="1" x14ac:dyDescent="0.2">
      <c r="A528" s="245"/>
      <c r="B528" s="211"/>
      <c r="C528" s="280"/>
      <c r="D528" s="217"/>
      <c r="E528" s="224"/>
      <c r="F528" s="238"/>
      <c r="G528" s="239"/>
      <c r="H528" s="232"/>
      <c r="I528" s="232"/>
      <c r="J528" s="232"/>
      <c r="K528" s="232"/>
      <c r="L528" s="232"/>
      <c r="M528" s="232"/>
      <c r="N528" s="233"/>
      <c r="O528" s="250"/>
      <c r="P528" s="202"/>
      <c r="Q528" s="202"/>
      <c r="R528" s="202"/>
      <c r="S528" s="202"/>
      <c r="T528" s="202"/>
      <c r="U528" s="202"/>
      <c r="V528" s="202"/>
      <c r="W528" s="202"/>
      <c r="X528" s="202"/>
      <c r="Y528" s="202"/>
      <c r="Z528" s="202"/>
      <c r="AA528" s="202"/>
      <c r="AB528" s="202"/>
      <c r="AC528" s="202"/>
      <c r="AD528" s="202"/>
      <c r="AE528" s="202"/>
      <c r="AF528" s="202"/>
      <c r="AG528" s="202"/>
      <c r="AH528" s="202"/>
      <c r="AI528" s="202"/>
      <c r="AJ528" s="202"/>
      <c r="AK528" s="202"/>
      <c r="AL528" s="202"/>
      <c r="AM528" s="202"/>
      <c r="AN528" s="202"/>
      <c r="AO528" s="202"/>
      <c r="AP528" s="202"/>
      <c r="AQ528" s="202"/>
      <c r="AR528" s="202"/>
      <c r="AS528" s="202"/>
      <c r="AT528" s="202"/>
      <c r="AU528" s="202"/>
      <c r="AV528" s="202"/>
      <c r="AW528" s="202"/>
      <c r="AX528" s="202"/>
      <c r="AY528" s="202"/>
      <c r="AZ528" s="202"/>
      <c r="BA528" s="202"/>
      <c r="BB528" s="202"/>
      <c r="BC528" s="202"/>
      <c r="BD528" s="202"/>
      <c r="BE528" s="202"/>
      <c r="BF528" s="202"/>
      <c r="BG528" s="202"/>
      <c r="BH528" s="202"/>
    </row>
    <row r="529" spans="1:60" outlineLevel="1" x14ac:dyDescent="0.2">
      <c r="A529" s="245"/>
      <c r="B529" s="208" t="s">
        <v>603</v>
      </c>
      <c r="C529" s="277"/>
      <c r="D529" s="246"/>
      <c r="E529" s="247"/>
      <c r="F529" s="248"/>
      <c r="G529" s="234"/>
      <c r="H529" s="232"/>
      <c r="I529" s="232"/>
      <c r="J529" s="232"/>
      <c r="K529" s="232">
        <v>1</v>
      </c>
      <c r="L529" s="232"/>
      <c r="M529" s="232"/>
      <c r="N529" s="233"/>
      <c r="O529" s="250"/>
      <c r="P529" s="202"/>
      <c r="Q529" s="202"/>
      <c r="R529" s="202"/>
      <c r="S529" s="202"/>
      <c r="T529" s="202"/>
      <c r="U529" s="202"/>
      <c r="V529" s="202"/>
      <c r="W529" s="202"/>
      <c r="X529" s="202"/>
      <c r="Y529" s="202"/>
      <c r="Z529" s="202"/>
      <c r="AA529" s="202"/>
      <c r="AB529" s="202"/>
      <c r="AC529" s="202"/>
      <c r="AD529" s="202"/>
      <c r="AE529" s="202"/>
      <c r="AF529" s="202"/>
      <c r="AG529" s="202"/>
      <c r="AH529" s="202"/>
      <c r="AI529" s="202"/>
      <c r="AJ529" s="202"/>
      <c r="AK529" s="202"/>
      <c r="AL529" s="202"/>
      <c r="AM529" s="202"/>
      <c r="AN529" s="202"/>
      <c r="AO529" s="202"/>
      <c r="AP529" s="202"/>
      <c r="AQ529" s="202"/>
      <c r="AR529" s="202"/>
      <c r="AS529" s="202"/>
      <c r="AT529" s="202"/>
      <c r="AU529" s="202"/>
      <c r="AV529" s="202"/>
      <c r="AW529" s="202"/>
      <c r="AX529" s="202"/>
      <c r="AY529" s="202"/>
      <c r="AZ529" s="202"/>
      <c r="BA529" s="202"/>
      <c r="BB529" s="202"/>
      <c r="BC529" s="202"/>
      <c r="BD529" s="202"/>
      <c r="BE529" s="202"/>
      <c r="BF529" s="202"/>
      <c r="BG529" s="202"/>
      <c r="BH529" s="202"/>
    </row>
    <row r="530" spans="1:60" outlineLevel="1" x14ac:dyDescent="0.2">
      <c r="A530" s="245">
        <v>110</v>
      </c>
      <c r="B530" s="211" t="s">
        <v>604</v>
      </c>
      <c r="C530" s="278" t="s">
        <v>605</v>
      </c>
      <c r="D530" s="214" t="s">
        <v>77</v>
      </c>
      <c r="E530" s="221">
        <v>200</v>
      </c>
      <c r="F530" s="235"/>
      <c r="G530" s="232">
        <f>E530*F530</f>
        <v>0</v>
      </c>
      <c r="H530" s="232">
        <v>21</v>
      </c>
      <c r="I530" s="232">
        <f>G530*(1+H530/100)</f>
        <v>0</v>
      </c>
      <c r="J530" s="232">
        <v>0</v>
      </c>
      <c r="K530" s="232">
        <f>E530*J530</f>
        <v>0</v>
      </c>
      <c r="L530" s="232">
        <v>2.3800000000000002E-2</v>
      </c>
      <c r="M530" s="232">
        <f>E530*L530</f>
        <v>4.7600000000000007</v>
      </c>
      <c r="N530" s="233" t="s">
        <v>601</v>
      </c>
      <c r="O530" s="250" t="s">
        <v>79</v>
      </c>
      <c r="P530" s="202"/>
      <c r="Q530" s="202"/>
      <c r="R530" s="202"/>
      <c r="S530" s="202"/>
      <c r="T530" s="202"/>
      <c r="U530" s="202"/>
      <c r="V530" s="202"/>
      <c r="W530" s="202"/>
      <c r="X530" s="202"/>
      <c r="Y530" s="202"/>
      <c r="Z530" s="202"/>
      <c r="AA530" s="202"/>
      <c r="AB530" s="202"/>
      <c r="AC530" s="202"/>
      <c r="AD530" s="202"/>
      <c r="AE530" s="202"/>
      <c r="AF530" s="202"/>
      <c r="AG530" s="202"/>
      <c r="AH530" s="202"/>
      <c r="AI530" s="202"/>
      <c r="AJ530" s="202"/>
      <c r="AK530" s="202"/>
      <c r="AL530" s="202"/>
      <c r="AM530" s="202">
        <v>21</v>
      </c>
      <c r="AN530" s="202"/>
      <c r="AO530" s="202"/>
      <c r="AP530" s="202"/>
      <c r="AQ530" s="202"/>
      <c r="AR530" s="202"/>
      <c r="AS530" s="202"/>
      <c r="AT530" s="202"/>
      <c r="AU530" s="202"/>
      <c r="AV530" s="202"/>
      <c r="AW530" s="202"/>
      <c r="AX530" s="202"/>
      <c r="AY530" s="202"/>
      <c r="AZ530" s="202"/>
      <c r="BA530" s="202"/>
      <c r="BB530" s="202"/>
      <c r="BC530" s="202"/>
      <c r="BD530" s="202"/>
      <c r="BE530" s="202"/>
      <c r="BF530" s="202"/>
      <c r="BG530" s="202"/>
      <c r="BH530" s="202"/>
    </row>
    <row r="531" spans="1:60" outlineLevel="1" x14ac:dyDescent="0.2">
      <c r="A531" s="245"/>
      <c r="B531" s="211"/>
      <c r="C531" s="279" t="s">
        <v>602</v>
      </c>
      <c r="D531" s="215"/>
      <c r="E531" s="222">
        <v>200</v>
      </c>
      <c r="F531" s="232"/>
      <c r="G531" s="232"/>
      <c r="H531" s="232"/>
      <c r="I531" s="232"/>
      <c r="J531" s="232"/>
      <c r="K531" s="232"/>
      <c r="L531" s="232"/>
      <c r="M531" s="232"/>
      <c r="N531" s="233"/>
      <c r="O531" s="250"/>
      <c r="P531" s="202"/>
      <c r="Q531" s="202"/>
      <c r="R531" s="202"/>
      <c r="S531" s="202"/>
      <c r="T531" s="202"/>
      <c r="U531" s="202"/>
      <c r="V531" s="202"/>
      <c r="W531" s="202"/>
      <c r="X531" s="202"/>
      <c r="Y531" s="202"/>
      <c r="Z531" s="202"/>
      <c r="AA531" s="202"/>
      <c r="AB531" s="202"/>
      <c r="AC531" s="202"/>
      <c r="AD531" s="202"/>
      <c r="AE531" s="202"/>
      <c r="AF531" s="202"/>
      <c r="AG531" s="202"/>
      <c r="AH531" s="202"/>
      <c r="AI531" s="202"/>
      <c r="AJ531" s="202"/>
      <c r="AK531" s="202"/>
      <c r="AL531" s="202"/>
      <c r="AM531" s="202"/>
      <c r="AN531" s="202"/>
      <c r="AO531" s="202"/>
      <c r="AP531" s="202"/>
      <c r="AQ531" s="202"/>
      <c r="AR531" s="202"/>
      <c r="AS531" s="202"/>
      <c r="AT531" s="202"/>
      <c r="AU531" s="202"/>
      <c r="AV531" s="202"/>
      <c r="AW531" s="202"/>
      <c r="AX531" s="202"/>
      <c r="AY531" s="202"/>
      <c r="AZ531" s="202"/>
      <c r="BA531" s="202"/>
      <c r="BB531" s="202"/>
      <c r="BC531" s="202"/>
      <c r="BD531" s="202"/>
      <c r="BE531" s="202"/>
      <c r="BF531" s="202"/>
      <c r="BG531" s="202"/>
      <c r="BH531" s="202"/>
    </row>
    <row r="532" spans="1:60" outlineLevel="1" x14ac:dyDescent="0.2">
      <c r="A532" s="245"/>
      <c r="B532" s="211"/>
      <c r="C532" s="280"/>
      <c r="D532" s="217"/>
      <c r="E532" s="224"/>
      <c r="F532" s="238"/>
      <c r="G532" s="239"/>
      <c r="H532" s="232"/>
      <c r="I532" s="232"/>
      <c r="J532" s="232"/>
      <c r="K532" s="232"/>
      <c r="L532" s="232"/>
      <c r="M532" s="232"/>
      <c r="N532" s="233"/>
      <c r="O532" s="250"/>
      <c r="P532" s="202"/>
      <c r="Q532" s="202"/>
      <c r="R532" s="202"/>
      <c r="S532" s="202"/>
      <c r="T532" s="202"/>
      <c r="U532" s="202"/>
      <c r="V532" s="202"/>
      <c r="W532" s="202"/>
      <c r="X532" s="202"/>
      <c r="Y532" s="202"/>
      <c r="Z532" s="202"/>
      <c r="AA532" s="202"/>
      <c r="AB532" s="202"/>
      <c r="AC532" s="202"/>
      <c r="AD532" s="202"/>
      <c r="AE532" s="202"/>
      <c r="AF532" s="202"/>
      <c r="AG532" s="202"/>
      <c r="AH532" s="202"/>
      <c r="AI532" s="202"/>
      <c r="AJ532" s="202"/>
      <c r="AK532" s="202"/>
      <c r="AL532" s="202"/>
      <c r="AM532" s="202"/>
      <c r="AN532" s="202"/>
      <c r="AO532" s="202"/>
      <c r="AP532" s="202"/>
      <c r="AQ532" s="202"/>
      <c r="AR532" s="202"/>
      <c r="AS532" s="202"/>
      <c r="AT532" s="202"/>
      <c r="AU532" s="202"/>
      <c r="AV532" s="202"/>
      <c r="AW532" s="202"/>
      <c r="AX532" s="202"/>
      <c r="AY532" s="202"/>
      <c r="AZ532" s="202"/>
      <c r="BA532" s="202"/>
      <c r="BB532" s="202"/>
      <c r="BC532" s="202"/>
      <c r="BD532" s="202"/>
      <c r="BE532" s="202"/>
      <c r="BF532" s="202"/>
      <c r="BG532" s="202"/>
      <c r="BH532" s="202"/>
    </row>
    <row r="533" spans="1:60" outlineLevel="1" x14ac:dyDescent="0.2">
      <c r="A533" s="245"/>
      <c r="B533" s="208" t="s">
        <v>606</v>
      </c>
      <c r="C533" s="277"/>
      <c r="D533" s="246"/>
      <c r="E533" s="247"/>
      <c r="F533" s="248"/>
      <c r="G533" s="234"/>
      <c r="H533" s="232"/>
      <c r="I533" s="232"/>
      <c r="J533" s="232"/>
      <c r="K533" s="232">
        <v>1</v>
      </c>
      <c r="L533" s="232"/>
      <c r="M533" s="232"/>
      <c r="N533" s="233"/>
      <c r="O533" s="250"/>
      <c r="P533" s="202"/>
      <c r="Q533" s="202"/>
      <c r="R533" s="202"/>
      <c r="S533" s="202"/>
      <c r="T533" s="202"/>
      <c r="U533" s="202"/>
      <c r="V533" s="202"/>
      <c r="W533" s="202"/>
      <c r="X533" s="202"/>
      <c r="Y533" s="202"/>
      <c r="Z533" s="202"/>
      <c r="AA533" s="202"/>
      <c r="AB533" s="202"/>
      <c r="AC533" s="202"/>
      <c r="AD533" s="202"/>
      <c r="AE533" s="202"/>
      <c r="AF533" s="202"/>
      <c r="AG533" s="202"/>
      <c r="AH533" s="202"/>
      <c r="AI533" s="202"/>
      <c r="AJ533" s="202"/>
      <c r="AK533" s="202"/>
      <c r="AL533" s="202"/>
      <c r="AM533" s="202"/>
      <c r="AN533" s="202"/>
      <c r="AO533" s="202"/>
      <c r="AP533" s="202"/>
      <c r="AQ533" s="202"/>
      <c r="AR533" s="202"/>
      <c r="AS533" s="202"/>
      <c r="AT533" s="202"/>
      <c r="AU533" s="202"/>
      <c r="AV533" s="202"/>
      <c r="AW533" s="202"/>
      <c r="AX533" s="202"/>
      <c r="AY533" s="202"/>
      <c r="AZ533" s="202"/>
      <c r="BA533" s="202"/>
      <c r="BB533" s="202"/>
      <c r="BC533" s="202"/>
      <c r="BD533" s="202"/>
      <c r="BE533" s="202"/>
      <c r="BF533" s="202"/>
      <c r="BG533" s="202"/>
      <c r="BH533" s="202"/>
    </row>
    <row r="534" spans="1:60" outlineLevel="1" x14ac:dyDescent="0.2">
      <c r="A534" s="245"/>
      <c r="B534" s="208" t="s">
        <v>607</v>
      </c>
      <c r="C534" s="277"/>
      <c r="D534" s="246"/>
      <c r="E534" s="247"/>
      <c r="F534" s="248"/>
      <c r="G534" s="234"/>
      <c r="H534" s="232"/>
      <c r="I534" s="232"/>
      <c r="J534" s="232"/>
      <c r="K534" s="232">
        <v>2</v>
      </c>
      <c r="L534" s="232"/>
      <c r="M534" s="232"/>
      <c r="N534" s="233"/>
      <c r="O534" s="250"/>
      <c r="P534" s="202"/>
      <c r="Q534" s="202"/>
      <c r="R534" s="202"/>
      <c r="S534" s="202"/>
      <c r="T534" s="202"/>
      <c r="U534" s="202"/>
      <c r="V534" s="202"/>
      <c r="W534" s="202"/>
      <c r="X534" s="202"/>
      <c r="Y534" s="202"/>
      <c r="Z534" s="202"/>
      <c r="AA534" s="202"/>
      <c r="AB534" s="202"/>
      <c r="AC534" s="202"/>
      <c r="AD534" s="202"/>
      <c r="AE534" s="202"/>
      <c r="AF534" s="202"/>
      <c r="AG534" s="202"/>
      <c r="AH534" s="202"/>
      <c r="AI534" s="202"/>
      <c r="AJ534" s="202"/>
      <c r="AK534" s="202"/>
      <c r="AL534" s="202"/>
      <c r="AM534" s="202"/>
      <c r="AN534" s="202"/>
      <c r="AO534" s="202"/>
      <c r="AP534" s="202"/>
      <c r="AQ534" s="202"/>
      <c r="AR534" s="202"/>
      <c r="AS534" s="202"/>
      <c r="AT534" s="202"/>
      <c r="AU534" s="202"/>
      <c r="AV534" s="202"/>
      <c r="AW534" s="202"/>
      <c r="AX534" s="202"/>
      <c r="AY534" s="202"/>
      <c r="AZ534" s="202"/>
      <c r="BA534" s="202"/>
      <c r="BB534" s="202"/>
      <c r="BC534" s="202"/>
      <c r="BD534" s="202"/>
      <c r="BE534" s="202"/>
      <c r="BF534" s="202"/>
      <c r="BG534" s="202"/>
      <c r="BH534" s="202"/>
    </row>
    <row r="535" spans="1:60" outlineLevel="1" x14ac:dyDescent="0.2">
      <c r="A535" s="245">
        <v>111</v>
      </c>
      <c r="B535" s="211" t="s">
        <v>608</v>
      </c>
      <c r="C535" s="278" t="s">
        <v>609</v>
      </c>
      <c r="D535" s="214" t="s">
        <v>77</v>
      </c>
      <c r="E535" s="221">
        <v>200</v>
      </c>
      <c r="F535" s="235"/>
      <c r="G535" s="232">
        <f>E535*F535</f>
        <v>0</v>
      </c>
      <c r="H535" s="232">
        <v>21</v>
      </c>
      <c r="I535" s="232">
        <f>G535*(1+H535/100)</f>
        <v>0</v>
      </c>
      <c r="J535" s="232">
        <v>0</v>
      </c>
      <c r="K535" s="232">
        <f>E535*J535</f>
        <v>0</v>
      </c>
      <c r="L535" s="232">
        <v>0</v>
      </c>
      <c r="M535" s="232">
        <f>E535*L535</f>
        <v>0</v>
      </c>
      <c r="N535" s="233" t="s">
        <v>601</v>
      </c>
      <c r="O535" s="250" t="s">
        <v>79</v>
      </c>
      <c r="P535" s="202"/>
      <c r="Q535" s="202"/>
      <c r="R535" s="202"/>
      <c r="S535" s="202"/>
      <c r="T535" s="202"/>
      <c r="U535" s="202"/>
      <c r="V535" s="202"/>
      <c r="W535" s="202"/>
      <c r="X535" s="202"/>
      <c r="Y535" s="202"/>
      <c r="Z535" s="202"/>
      <c r="AA535" s="202"/>
      <c r="AB535" s="202"/>
      <c r="AC535" s="202"/>
      <c r="AD535" s="202"/>
      <c r="AE535" s="202"/>
      <c r="AF535" s="202"/>
      <c r="AG535" s="202"/>
      <c r="AH535" s="202"/>
      <c r="AI535" s="202"/>
      <c r="AJ535" s="202"/>
      <c r="AK535" s="202"/>
      <c r="AL535" s="202"/>
      <c r="AM535" s="202">
        <v>21</v>
      </c>
      <c r="AN535" s="202"/>
      <c r="AO535" s="202"/>
      <c r="AP535" s="202"/>
      <c r="AQ535" s="202"/>
      <c r="AR535" s="202"/>
      <c r="AS535" s="202"/>
      <c r="AT535" s="202"/>
      <c r="AU535" s="202"/>
      <c r="AV535" s="202"/>
      <c r="AW535" s="202"/>
      <c r="AX535" s="202"/>
      <c r="AY535" s="202"/>
      <c r="AZ535" s="202"/>
      <c r="BA535" s="202"/>
      <c r="BB535" s="202"/>
      <c r="BC535" s="202"/>
      <c r="BD535" s="202"/>
      <c r="BE535" s="202"/>
      <c r="BF535" s="202"/>
      <c r="BG535" s="202"/>
      <c r="BH535" s="202"/>
    </row>
    <row r="536" spans="1:60" outlineLevel="1" x14ac:dyDescent="0.2">
      <c r="A536" s="245"/>
      <c r="B536" s="211"/>
      <c r="C536" s="281" t="s">
        <v>610</v>
      </c>
      <c r="D536" s="218"/>
      <c r="E536" s="225"/>
      <c r="F536" s="240"/>
      <c r="G536" s="241"/>
      <c r="H536" s="232"/>
      <c r="I536" s="232"/>
      <c r="J536" s="232"/>
      <c r="K536" s="232"/>
      <c r="L536" s="232"/>
      <c r="M536" s="232"/>
      <c r="N536" s="233"/>
      <c r="O536" s="250"/>
      <c r="P536" s="202"/>
      <c r="Q536" s="202"/>
      <c r="R536" s="202"/>
      <c r="S536" s="202"/>
      <c r="T536" s="202"/>
      <c r="U536" s="202"/>
      <c r="V536" s="202"/>
      <c r="W536" s="202"/>
      <c r="X536" s="202"/>
      <c r="Y536" s="202"/>
      <c r="Z536" s="202"/>
      <c r="AA536" s="202"/>
      <c r="AB536" s="202"/>
      <c r="AC536" s="202"/>
      <c r="AD536" s="202"/>
      <c r="AE536" s="202"/>
      <c r="AF536" s="202"/>
      <c r="AG536" s="202"/>
      <c r="AH536" s="202"/>
      <c r="AI536" s="202"/>
      <c r="AJ536" s="202"/>
      <c r="AK536" s="202"/>
      <c r="AL536" s="202"/>
      <c r="AM536" s="202"/>
      <c r="AN536" s="202"/>
      <c r="AO536" s="202"/>
      <c r="AP536" s="202"/>
      <c r="AQ536" s="202"/>
      <c r="AR536" s="202"/>
      <c r="AS536" s="202"/>
      <c r="AT536" s="202"/>
      <c r="AU536" s="202"/>
      <c r="AV536" s="202"/>
      <c r="AW536" s="202"/>
      <c r="AX536" s="202"/>
      <c r="AY536" s="202"/>
      <c r="AZ536" s="202"/>
      <c r="BA536" s="203" t="str">
        <f>C536</f>
        <v>Včetně případných nových a pomocných spojovacích materiálů.</v>
      </c>
      <c r="BB536" s="202"/>
      <c r="BC536" s="202"/>
      <c r="BD536" s="202"/>
      <c r="BE536" s="202"/>
      <c r="BF536" s="202"/>
      <c r="BG536" s="202"/>
      <c r="BH536" s="202"/>
    </row>
    <row r="537" spans="1:60" outlineLevel="1" x14ac:dyDescent="0.2">
      <c r="A537" s="245"/>
      <c r="B537" s="211"/>
      <c r="C537" s="279" t="s">
        <v>602</v>
      </c>
      <c r="D537" s="215"/>
      <c r="E537" s="222">
        <v>200</v>
      </c>
      <c r="F537" s="232"/>
      <c r="G537" s="232"/>
      <c r="H537" s="232"/>
      <c r="I537" s="232"/>
      <c r="J537" s="232"/>
      <c r="K537" s="232"/>
      <c r="L537" s="232"/>
      <c r="M537" s="232"/>
      <c r="N537" s="233"/>
      <c r="O537" s="250"/>
      <c r="P537" s="202"/>
      <c r="Q537" s="202"/>
      <c r="R537" s="202"/>
      <c r="S537" s="202"/>
      <c r="T537" s="202"/>
      <c r="U537" s="202"/>
      <c r="V537" s="202"/>
      <c r="W537" s="202"/>
      <c r="X537" s="202"/>
      <c r="Y537" s="202"/>
      <c r="Z537" s="202"/>
      <c r="AA537" s="202"/>
      <c r="AB537" s="202"/>
      <c r="AC537" s="202"/>
      <c r="AD537" s="202"/>
      <c r="AE537" s="202"/>
      <c r="AF537" s="202"/>
      <c r="AG537" s="202"/>
      <c r="AH537" s="202"/>
      <c r="AI537" s="202"/>
      <c r="AJ537" s="202"/>
      <c r="AK537" s="202"/>
      <c r="AL537" s="202"/>
      <c r="AM537" s="202"/>
      <c r="AN537" s="202"/>
      <c r="AO537" s="202"/>
      <c r="AP537" s="202"/>
      <c r="AQ537" s="202"/>
      <c r="AR537" s="202"/>
      <c r="AS537" s="202"/>
      <c r="AT537" s="202"/>
      <c r="AU537" s="202"/>
      <c r="AV537" s="202"/>
      <c r="AW537" s="202"/>
      <c r="AX537" s="202"/>
      <c r="AY537" s="202"/>
      <c r="AZ537" s="202"/>
      <c r="BA537" s="202"/>
      <c r="BB537" s="202"/>
      <c r="BC537" s="202"/>
      <c r="BD537" s="202"/>
      <c r="BE537" s="202"/>
      <c r="BF537" s="202"/>
      <c r="BG537" s="202"/>
      <c r="BH537" s="202"/>
    </row>
    <row r="538" spans="1:60" outlineLevel="1" x14ac:dyDescent="0.2">
      <c r="A538" s="245"/>
      <c r="B538" s="211"/>
      <c r="C538" s="280"/>
      <c r="D538" s="217"/>
      <c r="E538" s="224"/>
      <c r="F538" s="238"/>
      <c r="G538" s="239"/>
      <c r="H538" s="232"/>
      <c r="I538" s="232"/>
      <c r="J538" s="232"/>
      <c r="K538" s="232"/>
      <c r="L538" s="232"/>
      <c r="M538" s="232"/>
      <c r="N538" s="233"/>
      <c r="O538" s="250"/>
      <c r="P538" s="202"/>
      <c r="Q538" s="202"/>
      <c r="R538" s="202"/>
      <c r="S538" s="202"/>
      <c r="T538" s="202"/>
      <c r="U538" s="202"/>
      <c r="V538" s="202"/>
      <c r="W538" s="202"/>
      <c r="X538" s="202"/>
      <c r="Y538" s="202"/>
      <c r="Z538" s="202"/>
      <c r="AA538" s="202"/>
      <c r="AB538" s="202"/>
      <c r="AC538" s="202"/>
      <c r="AD538" s="202"/>
      <c r="AE538" s="202"/>
      <c r="AF538" s="202"/>
      <c r="AG538" s="202"/>
      <c r="AH538" s="202"/>
      <c r="AI538" s="202"/>
      <c r="AJ538" s="202"/>
      <c r="AK538" s="202"/>
      <c r="AL538" s="202"/>
      <c r="AM538" s="202"/>
      <c r="AN538" s="202"/>
      <c r="AO538" s="202"/>
      <c r="AP538" s="202"/>
      <c r="AQ538" s="202"/>
      <c r="AR538" s="202"/>
      <c r="AS538" s="202"/>
      <c r="AT538" s="202"/>
      <c r="AU538" s="202"/>
      <c r="AV538" s="202"/>
      <c r="AW538" s="202"/>
      <c r="AX538" s="202"/>
      <c r="AY538" s="202"/>
      <c r="AZ538" s="202"/>
      <c r="BA538" s="202"/>
      <c r="BB538" s="202"/>
      <c r="BC538" s="202"/>
      <c r="BD538" s="202"/>
      <c r="BE538" s="202"/>
      <c r="BF538" s="202"/>
      <c r="BG538" s="202"/>
      <c r="BH538" s="202"/>
    </row>
    <row r="539" spans="1:60" x14ac:dyDescent="0.2">
      <c r="A539" s="244" t="s">
        <v>70</v>
      </c>
      <c r="B539" s="210" t="s">
        <v>611</v>
      </c>
      <c r="C539" s="275" t="s">
        <v>612</v>
      </c>
      <c r="D539" s="212"/>
      <c r="E539" s="219"/>
      <c r="F539" s="242">
        <f>SUM(G540:G586)</f>
        <v>0</v>
      </c>
      <c r="G539" s="243"/>
      <c r="H539" s="228"/>
      <c r="I539" s="228">
        <f>SUM(I540:I586)</f>
        <v>0</v>
      </c>
      <c r="J539" s="228"/>
      <c r="K539" s="228">
        <f>SUM(K540:K586)</f>
        <v>14.650326000000002</v>
      </c>
      <c r="L539" s="228"/>
      <c r="M539" s="228">
        <f>SUM(M540:M586)</f>
        <v>18.12819</v>
      </c>
      <c r="N539" s="229"/>
      <c r="O539" s="249"/>
    </row>
    <row r="540" spans="1:60" outlineLevel="1" x14ac:dyDescent="0.2">
      <c r="A540" s="245"/>
      <c r="B540" s="207" t="s">
        <v>613</v>
      </c>
      <c r="C540" s="276"/>
      <c r="D540" s="213"/>
      <c r="E540" s="220"/>
      <c r="F540" s="230"/>
      <c r="G540" s="231"/>
      <c r="H540" s="232"/>
      <c r="I540" s="232"/>
      <c r="J540" s="232"/>
      <c r="K540" s="232">
        <v>1</v>
      </c>
      <c r="L540" s="232"/>
      <c r="M540" s="232"/>
      <c r="N540" s="233"/>
      <c r="O540" s="250"/>
      <c r="P540" s="202"/>
      <c r="Q540" s="202"/>
      <c r="R540" s="202"/>
      <c r="S540" s="202"/>
      <c r="T540" s="202"/>
      <c r="U540" s="202"/>
      <c r="V540" s="202"/>
      <c r="W540" s="202"/>
      <c r="X540" s="202"/>
      <c r="Y540" s="202"/>
      <c r="Z540" s="202"/>
      <c r="AA540" s="202"/>
      <c r="AB540" s="202"/>
      <c r="AC540" s="202"/>
      <c r="AD540" s="202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  <c r="BC540" s="202"/>
      <c r="BD540" s="202"/>
      <c r="BE540" s="202"/>
      <c r="BF540" s="202"/>
      <c r="BG540" s="202"/>
      <c r="BH540" s="202"/>
    </row>
    <row r="541" spans="1:60" outlineLevel="1" x14ac:dyDescent="0.2">
      <c r="A541" s="245">
        <v>112</v>
      </c>
      <c r="B541" s="211" t="s">
        <v>614</v>
      </c>
      <c r="C541" s="278" t="s">
        <v>615</v>
      </c>
      <c r="D541" s="214" t="s">
        <v>77</v>
      </c>
      <c r="E541" s="221">
        <v>388.6</v>
      </c>
      <c r="F541" s="235"/>
      <c r="G541" s="232">
        <f>E541*F541</f>
        <v>0</v>
      </c>
      <c r="H541" s="232">
        <v>21</v>
      </c>
      <c r="I541" s="232">
        <f>G541*(1+H541/100)</f>
        <v>0</v>
      </c>
      <c r="J541" s="232">
        <v>1.6000000000000001E-4</v>
      </c>
      <c r="K541" s="232">
        <f>E541*J541</f>
        <v>6.2176000000000009E-2</v>
      </c>
      <c r="L541" s="232">
        <v>2.1999999999999999E-2</v>
      </c>
      <c r="M541" s="232">
        <f>E541*L541</f>
        <v>8.5492000000000008</v>
      </c>
      <c r="N541" s="233" t="s">
        <v>616</v>
      </c>
      <c r="O541" s="250" t="s">
        <v>79</v>
      </c>
      <c r="P541" s="202"/>
      <c r="Q541" s="202"/>
      <c r="R541" s="202"/>
      <c r="S541" s="202"/>
      <c r="T541" s="202"/>
      <c r="U541" s="202"/>
      <c r="V541" s="202"/>
      <c r="W541" s="202"/>
      <c r="X541" s="202"/>
      <c r="Y541" s="202"/>
      <c r="Z541" s="202"/>
      <c r="AA541" s="202"/>
      <c r="AB541" s="202"/>
      <c r="AC541" s="202"/>
      <c r="AD541" s="202"/>
      <c r="AE541" s="202"/>
      <c r="AF541" s="202"/>
      <c r="AG541" s="202"/>
      <c r="AH541" s="202"/>
      <c r="AI541" s="202"/>
      <c r="AJ541" s="202"/>
      <c r="AK541" s="202"/>
      <c r="AL541" s="202"/>
      <c r="AM541" s="202">
        <v>21</v>
      </c>
      <c r="AN541" s="202"/>
      <c r="AO541" s="202"/>
      <c r="AP541" s="202"/>
      <c r="AQ541" s="202"/>
      <c r="AR541" s="202"/>
      <c r="AS541" s="202"/>
      <c r="AT541" s="202"/>
      <c r="AU541" s="202"/>
      <c r="AV541" s="202"/>
      <c r="AW541" s="202"/>
      <c r="AX541" s="202"/>
      <c r="AY541" s="202"/>
      <c r="AZ541" s="202"/>
      <c r="BA541" s="202"/>
      <c r="BB541" s="202"/>
      <c r="BC541" s="202"/>
      <c r="BD541" s="202"/>
      <c r="BE541" s="202"/>
      <c r="BF541" s="202"/>
      <c r="BG541" s="202"/>
      <c r="BH541" s="202"/>
    </row>
    <row r="542" spans="1:60" outlineLevel="1" x14ac:dyDescent="0.2">
      <c r="A542" s="245"/>
      <c r="B542" s="211"/>
      <c r="C542" s="279" t="s">
        <v>617</v>
      </c>
      <c r="D542" s="215"/>
      <c r="E542" s="222">
        <v>388.6</v>
      </c>
      <c r="F542" s="232"/>
      <c r="G542" s="232"/>
      <c r="H542" s="232"/>
      <c r="I542" s="232"/>
      <c r="J542" s="232"/>
      <c r="K542" s="232"/>
      <c r="L542" s="232"/>
      <c r="M542" s="232"/>
      <c r="N542" s="233"/>
      <c r="O542" s="250"/>
      <c r="P542" s="202"/>
      <c r="Q542" s="202"/>
      <c r="R542" s="202"/>
      <c r="S542" s="202"/>
      <c r="T542" s="202"/>
      <c r="U542" s="202"/>
      <c r="V542" s="202"/>
      <c r="W542" s="202"/>
      <c r="X542" s="202"/>
      <c r="Y542" s="202"/>
      <c r="Z542" s="202"/>
      <c r="AA542" s="202"/>
      <c r="AB542" s="202"/>
      <c r="AC542" s="202"/>
      <c r="AD542" s="202"/>
      <c r="AE542" s="202"/>
      <c r="AF542" s="202"/>
      <c r="AG542" s="202"/>
      <c r="AH542" s="202"/>
      <c r="AI542" s="202"/>
      <c r="AJ542" s="202"/>
      <c r="AK542" s="202"/>
      <c r="AL542" s="202"/>
      <c r="AM542" s="202"/>
      <c r="AN542" s="202"/>
      <c r="AO542" s="202"/>
      <c r="AP542" s="202"/>
      <c r="AQ542" s="202"/>
      <c r="AR542" s="202"/>
      <c r="AS542" s="202"/>
      <c r="AT542" s="202"/>
      <c r="AU542" s="202"/>
      <c r="AV542" s="202"/>
      <c r="AW542" s="202"/>
      <c r="AX542" s="202"/>
      <c r="AY542" s="202"/>
      <c r="AZ542" s="202"/>
      <c r="BA542" s="202"/>
      <c r="BB542" s="202"/>
      <c r="BC542" s="202"/>
      <c r="BD542" s="202"/>
      <c r="BE542" s="202"/>
      <c r="BF542" s="202"/>
      <c r="BG542" s="202"/>
      <c r="BH542" s="202"/>
    </row>
    <row r="543" spans="1:60" outlineLevel="1" x14ac:dyDescent="0.2">
      <c r="A543" s="245"/>
      <c r="B543" s="211"/>
      <c r="C543" s="280"/>
      <c r="D543" s="217"/>
      <c r="E543" s="224"/>
      <c r="F543" s="238"/>
      <c r="G543" s="239"/>
      <c r="H543" s="232"/>
      <c r="I543" s="232"/>
      <c r="J543" s="232"/>
      <c r="K543" s="232"/>
      <c r="L543" s="232"/>
      <c r="M543" s="232"/>
      <c r="N543" s="233"/>
      <c r="O543" s="250"/>
      <c r="P543" s="202"/>
      <c r="Q543" s="202"/>
      <c r="R543" s="202"/>
      <c r="S543" s="202"/>
      <c r="T543" s="202"/>
      <c r="U543" s="202"/>
      <c r="V543" s="202"/>
      <c r="W543" s="202"/>
      <c r="X543" s="202"/>
      <c r="Y543" s="202"/>
      <c r="Z543" s="202"/>
      <c r="AA543" s="202"/>
      <c r="AB543" s="202"/>
      <c r="AC543" s="202"/>
      <c r="AD543" s="202"/>
      <c r="AE543" s="202"/>
      <c r="AF543" s="202"/>
      <c r="AG543" s="202"/>
      <c r="AH543" s="202"/>
      <c r="AI543" s="202"/>
      <c r="AJ543" s="202"/>
      <c r="AK543" s="202"/>
      <c r="AL543" s="202"/>
      <c r="AM543" s="202"/>
      <c r="AN543" s="202"/>
      <c r="AO543" s="202"/>
      <c r="AP543" s="202"/>
      <c r="AQ543" s="202"/>
      <c r="AR543" s="202"/>
      <c r="AS543" s="202"/>
      <c r="AT543" s="202"/>
      <c r="AU543" s="202"/>
      <c r="AV543" s="202"/>
      <c r="AW543" s="202"/>
      <c r="AX543" s="202"/>
      <c r="AY543" s="202"/>
      <c r="AZ543" s="202"/>
      <c r="BA543" s="202"/>
      <c r="BB543" s="202"/>
      <c r="BC543" s="202"/>
      <c r="BD543" s="202"/>
      <c r="BE543" s="202"/>
      <c r="BF543" s="202"/>
      <c r="BG543" s="202"/>
      <c r="BH543" s="202"/>
    </row>
    <row r="544" spans="1:60" outlineLevel="1" x14ac:dyDescent="0.2">
      <c r="A544" s="245"/>
      <c r="B544" s="208" t="s">
        <v>618</v>
      </c>
      <c r="C544" s="277"/>
      <c r="D544" s="246"/>
      <c r="E544" s="247"/>
      <c r="F544" s="248"/>
      <c r="G544" s="234"/>
      <c r="H544" s="232"/>
      <c r="I544" s="232"/>
      <c r="J544" s="232"/>
      <c r="K544" s="232">
        <v>1</v>
      </c>
      <c r="L544" s="232"/>
      <c r="M544" s="232"/>
      <c r="N544" s="233"/>
      <c r="O544" s="250"/>
      <c r="P544" s="202"/>
      <c r="Q544" s="202"/>
      <c r="R544" s="202"/>
      <c r="S544" s="202"/>
      <c r="T544" s="202"/>
      <c r="U544" s="202"/>
      <c r="V544" s="202"/>
      <c r="W544" s="202"/>
      <c r="X544" s="202"/>
      <c r="Y544" s="202"/>
      <c r="Z544" s="202"/>
      <c r="AA544" s="202"/>
      <c r="AB544" s="202"/>
      <c r="AC544" s="202"/>
      <c r="AD544" s="202"/>
      <c r="AE544" s="202"/>
      <c r="AF544" s="202"/>
      <c r="AG544" s="202"/>
      <c r="AH544" s="202"/>
      <c r="AI544" s="202"/>
      <c r="AJ544" s="202"/>
      <c r="AK544" s="202"/>
      <c r="AL544" s="202"/>
      <c r="AM544" s="202"/>
      <c r="AN544" s="202"/>
      <c r="AO544" s="202"/>
      <c r="AP544" s="202"/>
      <c r="AQ544" s="202"/>
      <c r="AR544" s="202"/>
      <c r="AS544" s="202"/>
      <c r="AT544" s="202"/>
      <c r="AU544" s="202"/>
      <c r="AV544" s="202"/>
      <c r="AW544" s="202"/>
      <c r="AX544" s="202"/>
      <c r="AY544" s="202"/>
      <c r="AZ544" s="202"/>
      <c r="BA544" s="202"/>
      <c r="BB544" s="202"/>
      <c r="BC544" s="202"/>
      <c r="BD544" s="202"/>
      <c r="BE544" s="202"/>
      <c r="BF544" s="202"/>
      <c r="BG544" s="202"/>
      <c r="BH544" s="202"/>
    </row>
    <row r="545" spans="1:60" outlineLevel="1" x14ac:dyDescent="0.2">
      <c r="A545" s="245"/>
      <c r="B545" s="208" t="s">
        <v>619</v>
      </c>
      <c r="C545" s="277"/>
      <c r="D545" s="246"/>
      <c r="E545" s="247"/>
      <c r="F545" s="248"/>
      <c r="G545" s="234"/>
      <c r="H545" s="232"/>
      <c r="I545" s="232"/>
      <c r="J545" s="232"/>
      <c r="K545" s="232">
        <v>2</v>
      </c>
      <c r="L545" s="232"/>
      <c r="M545" s="232"/>
      <c r="N545" s="233"/>
      <c r="O545" s="250"/>
      <c r="P545" s="202"/>
      <c r="Q545" s="202"/>
      <c r="R545" s="202"/>
      <c r="S545" s="202"/>
      <c r="T545" s="202"/>
      <c r="U545" s="202"/>
      <c r="V545" s="202"/>
      <c r="W545" s="202"/>
      <c r="X545" s="202"/>
      <c r="Y545" s="202"/>
      <c r="Z545" s="202"/>
      <c r="AA545" s="202"/>
      <c r="AB545" s="202"/>
      <c r="AC545" s="202"/>
      <c r="AD545" s="202"/>
      <c r="AE545" s="202"/>
      <c r="AF545" s="202"/>
      <c r="AG545" s="202"/>
      <c r="AH545" s="202"/>
      <c r="AI545" s="202"/>
      <c r="AJ545" s="202"/>
      <c r="AK545" s="202"/>
      <c r="AL545" s="202"/>
      <c r="AM545" s="202"/>
      <c r="AN545" s="202"/>
      <c r="AO545" s="202"/>
      <c r="AP545" s="202"/>
      <c r="AQ545" s="202"/>
      <c r="AR545" s="202"/>
      <c r="AS545" s="202"/>
      <c r="AT545" s="202"/>
      <c r="AU545" s="202"/>
      <c r="AV545" s="202"/>
      <c r="AW545" s="202"/>
      <c r="AX545" s="202"/>
      <c r="AY545" s="202"/>
      <c r="AZ545" s="202"/>
      <c r="BA545" s="202"/>
      <c r="BB545" s="202"/>
      <c r="BC545" s="202"/>
      <c r="BD545" s="202"/>
      <c r="BE545" s="202"/>
      <c r="BF545" s="202"/>
      <c r="BG545" s="202"/>
      <c r="BH545" s="202"/>
    </row>
    <row r="546" spans="1:60" outlineLevel="1" x14ac:dyDescent="0.2">
      <c r="A546" s="245">
        <v>113</v>
      </c>
      <c r="B546" s="211" t="s">
        <v>620</v>
      </c>
      <c r="C546" s="278" t="s">
        <v>621</v>
      </c>
      <c r="D546" s="214" t="s">
        <v>102</v>
      </c>
      <c r="E546" s="221">
        <v>1608</v>
      </c>
      <c r="F546" s="235"/>
      <c r="G546" s="232">
        <f>E546*F546</f>
        <v>0</v>
      </c>
      <c r="H546" s="232">
        <v>21</v>
      </c>
      <c r="I546" s="232">
        <f>G546*(1+H546/100)</f>
        <v>0</v>
      </c>
      <c r="J546" s="232">
        <v>2.0000000000000001E-4</v>
      </c>
      <c r="K546" s="232">
        <f>E546*J546</f>
        <v>0.3216</v>
      </c>
      <c r="L546" s="232">
        <v>0</v>
      </c>
      <c r="M546" s="232">
        <f>E546*L546</f>
        <v>0</v>
      </c>
      <c r="N546" s="233" t="s">
        <v>616</v>
      </c>
      <c r="O546" s="250" t="s">
        <v>79</v>
      </c>
      <c r="P546" s="202"/>
      <c r="Q546" s="202"/>
      <c r="R546" s="202"/>
      <c r="S546" s="202"/>
      <c r="T546" s="202"/>
      <c r="U546" s="202"/>
      <c r="V546" s="202"/>
      <c r="W546" s="202"/>
      <c r="X546" s="202"/>
      <c r="Y546" s="202"/>
      <c r="Z546" s="202"/>
      <c r="AA546" s="202"/>
      <c r="AB546" s="202"/>
      <c r="AC546" s="202"/>
      <c r="AD546" s="202"/>
      <c r="AE546" s="202"/>
      <c r="AF546" s="202"/>
      <c r="AG546" s="202"/>
      <c r="AH546" s="202"/>
      <c r="AI546" s="202"/>
      <c r="AJ546" s="202"/>
      <c r="AK546" s="202"/>
      <c r="AL546" s="202"/>
      <c r="AM546" s="202">
        <v>21</v>
      </c>
      <c r="AN546" s="202"/>
      <c r="AO546" s="202"/>
      <c r="AP546" s="202"/>
      <c r="AQ546" s="202"/>
      <c r="AR546" s="202"/>
      <c r="AS546" s="202"/>
      <c r="AT546" s="202"/>
      <c r="AU546" s="202"/>
      <c r="AV546" s="202"/>
      <c r="AW546" s="202"/>
      <c r="AX546" s="202"/>
      <c r="AY546" s="202"/>
      <c r="AZ546" s="202"/>
      <c r="BA546" s="202"/>
      <c r="BB546" s="202"/>
      <c r="BC546" s="202"/>
      <c r="BD546" s="202"/>
      <c r="BE546" s="202"/>
      <c r="BF546" s="202"/>
      <c r="BG546" s="202"/>
      <c r="BH546" s="202"/>
    </row>
    <row r="547" spans="1:60" outlineLevel="1" x14ac:dyDescent="0.2">
      <c r="A547" s="245"/>
      <c r="B547" s="211"/>
      <c r="C547" s="281" t="s">
        <v>622</v>
      </c>
      <c r="D547" s="218"/>
      <c r="E547" s="225"/>
      <c r="F547" s="240"/>
      <c r="G547" s="241"/>
      <c r="H547" s="232"/>
      <c r="I547" s="232"/>
      <c r="J547" s="232"/>
      <c r="K547" s="232"/>
      <c r="L547" s="232"/>
      <c r="M547" s="232"/>
      <c r="N547" s="233"/>
      <c r="O547" s="250"/>
      <c r="P547" s="202"/>
      <c r="Q547" s="202"/>
      <c r="R547" s="202"/>
      <c r="S547" s="202"/>
      <c r="T547" s="202"/>
      <c r="U547" s="202"/>
      <c r="V547" s="202"/>
      <c r="W547" s="202"/>
      <c r="X547" s="202"/>
      <c r="Y547" s="202"/>
      <c r="Z547" s="202"/>
      <c r="AA547" s="202"/>
      <c r="AB547" s="202"/>
      <c r="AC547" s="202"/>
      <c r="AD547" s="202"/>
      <c r="AE547" s="202"/>
      <c r="AF547" s="202"/>
      <c r="AG547" s="202"/>
      <c r="AH547" s="202"/>
      <c r="AI547" s="202"/>
      <c r="AJ547" s="202"/>
      <c r="AK547" s="202"/>
      <c r="AL547" s="202"/>
      <c r="AM547" s="202"/>
      <c r="AN547" s="202"/>
      <c r="AO547" s="202"/>
      <c r="AP547" s="202"/>
      <c r="AQ547" s="202"/>
      <c r="AR547" s="202"/>
      <c r="AS547" s="202"/>
      <c r="AT547" s="202"/>
      <c r="AU547" s="202"/>
      <c r="AV547" s="202"/>
      <c r="AW547" s="202"/>
      <c r="AX547" s="202"/>
      <c r="AY547" s="202"/>
      <c r="AZ547" s="202"/>
      <c r="BA547" s="203" t="str">
        <f>C547</f>
        <v>Včetně spojovacího a pomocného materiálu.</v>
      </c>
      <c r="BB547" s="202"/>
      <c r="BC547" s="202"/>
      <c r="BD547" s="202"/>
      <c r="BE547" s="202"/>
      <c r="BF547" s="202"/>
      <c r="BG547" s="202"/>
      <c r="BH547" s="202"/>
    </row>
    <row r="548" spans="1:60" outlineLevel="1" x14ac:dyDescent="0.2">
      <c r="A548" s="245"/>
      <c r="B548" s="211"/>
      <c r="C548" s="279" t="s">
        <v>623</v>
      </c>
      <c r="D548" s="215"/>
      <c r="E548" s="222">
        <v>536</v>
      </c>
      <c r="F548" s="232"/>
      <c r="G548" s="232"/>
      <c r="H548" s="232"/>
      <c r="I548" s="232"/>
      <c r="J548" s="232"/>
      <c r="K548" s="232"/>
      <c r="L548" s="232"/>
      <c r="M548" s="232"/>
      <c r="N548" s="233"/>
      <c r="O548" s="250"/>
      <c r="P548" s="202"/>
      <c r="Q548" s="202"/>
      <c r="R548" s="202"/>
      <c r="S548" s="202"/>
      <c r="T548" s="202"/>
      <c r="U548" s="202"/>
      <c r="V548" s="202"/>
      <c r="W548" s="202"/>
      <c r="X548" s="202"/>
      <c r="Y548" s="202"/>
      <c r="Z548" s="202"/>
      <c r="AA548" s="202"/>
      <c r="AB548" s="202"/>
      <c r="AC548" s="202"/>
      <c r="AD548" s="202"/>
      <c r="AE548" s="202"/>
      <c r="AF548" s="202"/>
      <c r="AG548" s="202"/>
      <c r="AH548" s="202"/>
      <c r="AI548" s="202"/>
      <c r="AJ548" s="202"/>
      <c r="AK548" s="202"/>
      <c r="AL548" s="202"/>
      <c r="AM548" s="202"/>
      <c r="AN548" s="202"/>
      <c r="AO548" s="202"/>
      <c r="AP548" s="202"/>
      <c r="AQ548" s="202"/>
      <c r="AR548" s="202"/>
      <c r="AS548" s="202"/>
      <c r="AT548" s="202"/>
      <c r="AU548" s="202"/>
      <c r="AV548" s="202"/>
      <c r="AW548" s="202"/>
      <c r="AX548" s="202"/>
      <c r="AY548" s="202"/>
      <c r="AZ548" s="202"/>
      <c r="BA548" s="202"/>
      <c r="BB548" s="202"/>
      <c r="BC548" s="202"/>
      <c r="BD548" s="202"/>
      <c r="BE548" s="202"/>
      <c r="BF548" s="202"/>
      <c r="BG548" s="202"/>
      <c r="BH548" s="202"/>
    </row>
    <row r="549" spans="1:60" outlineLevel="1" x14ac:dyDescent="0.2">
      <c r="A549" s="245"/>
      <c r="B549" s="211"/>
      <c r="C549" s="279" t="s">
        <v>624</v>
      </c>
      <c r="D549" s="215"/>
      <c r="E549" s="222">
        <v>1072</v>
      </c>
      <c r="F549" s="232"/>
      <c r="G549" s="232"/>
      <c r="H549" s="232"/>
      <c r="I549" s="232"/>
      <c r="J549" s="232"/>
      <c r="K549" s="232"/>
      <c r="L549" s="232"/>
      <c r="M549" s="232"/>
      <c r="N549" s="233"/>
      <c r="O549" s="250"/>
      <c r="P549" s="202"/>
      <c r="Q549" s="202"/>
      <c r="R549" s="202"/>
      <c r="S549" s="202"/>
      <c r="T549" s="202"/>
      <c r="U549" s="202"/>
      <c r="V549" s="202"/>
      <c r="W549" s="202"/>
      <c r="X549" s="202"/>
      <c r="Y549" s="202"/>
      <c r="Z549" s="202"/>
      <c r="AA549" s="202"/>
      <c r="AB549" s="202"/>
      <c r="AC549" s="202"/>
      <c r="AD549" s="202"/>
      <c r="AE549" s="202"/>
      <c r="AF549" s="202"/>
      <c r="AG549" s="202"/>
      <c r="AH549" s="202"/>
      <c r="AI549" s="202"/>
      <c r="AJ549" s="202"/>
      <c r="AK549" s="202"/>
      <c r="AL549" s="202"/>
      <c r="AM549" s="202"/>
      <c r="AN549" s="202"/>
      <c r="AO549" s="202"/>
      <c r="AP549" s="202"/>
      <c r="AQ549" s="202"/>
      <c r="AR549" s="202"/>
      <c r="AS549" s="202"/>
      <c r="AT549" s="202"/>
      <c r="AU549" s="202"/>
      <c r="AV549" s="202"/>
      <c r="AW549" s="202"/>
      <c r="AX549" s="202"/>
      <c r="AY549" s="202"/>
      <c r="AZ549" s="202"/>
      <c r="BA549" s="202"/>
      <c r="BB549" s="202"/>
      <c r="BC549" s="202"/>
      <c r="BD549" s="202"/>
      <c r="BE549" s="202"/>
      <c r="BF549" s="202"/>
      <c r="BG549" s="202"/>
      <c r="BH549" s="202"/>
    </row>
    <row r="550" spans="1:60" outlineLevel="1" x14ac:dyDescent="0.2">
      <c r="A550" s="245"/>
      <c r="B550" s="211"/>
      <c r="C550" s="280"/>
      <c r="D550" s="217"/>
      <c r="E550" s="224"/>
      <c r="F550" s="238"/>
      <c r="G550" s="239"/>
      <c r="H550" s="232"/>
      <c r="I550" s="232"/>
      <c r="J550" s="232"/>
      <c r="K550" s="232"/>
      <c r="L550" s="232"/>
      <c r="M550" s="232"/>
      <c r="N550" s="233"/>
      <c r="O550" s="250"/>
      <c r="P550" s="202"/>
      <c r="Q550" s="202"/>
      <c r="R550" s="202"/>
      <c r="S550" s="202"/>
      <c r="T550" s="202"/>
      <c r="U550" s="202"/>
      <c r="V550" s="202"/>
      <c r="W550" s="202"/>
      <c r="X550" s="202"/>
      <c r="Y550" s="202"/>
      <c r="Z550" s="202"/>
      <c r="AA550" s="202"/>
      <c r="AB550" s="202"/>
      <c r="AC550" s="202"/>
      <c r="AD550" s="202"/>
      <c r="AE550" s="202"/>
      <c r="AF550" s="202"/>
      <c r="AG550" s="202"/>
      <c r="AH550" s="202"/>
      <c r="AI550" s="202"/>
      <c r="AJ550" s="202"/>
      <c r="AK550" s="202"/>
      <c r="AL550" s="202"/>
      <c r="AM550" s="202"/>
      <c r="AN550" s="202"/>
      <c r="AO550" s="202"/>
      <c r="AP550" s="202"/>
      <c r="AQ550" s="202"/>
      <c r="AR550" s="202"/>
      <c r="AS550" s="202"/>
      <c r="AT550" s="202"/>
      <c r="AU550" s="202"/>
      <c r="AV550" s="202"/>
      <c r="AW550" s="202"/>
      <c r="AX550" s="202"/>
      <c r="AY550" s="202"/>
      <c r="AZ550" s="202"/>
      <c r="BA550" s="202"/>
      <c r="BB550" s="202"/>
      <c r="BC550" s="202"/>
      <c r="BD550" s="202"/>
      <c r="BE550" s="202"/>
      <c r="BF550" s="202"/>
      <c r="BG550" s="202"/>
      <c r="BH550" s="202"/>
    </row>
    <row r="551" spans="1:60" outlineLevel="1" x14ac:dyDescent="0.2">
      <c r="A551" s="245">
        <v>114</v>
      </c>
      <c r="B551" s="211" t="s">
        <v>625</v>
      </c>
      <c r="C551" s="278" t="s">
        <v>626</v>
      </c>
      <c r="D551" s="214" t="s">
        <v>102</v>
      </c>
      <c r="E551" s="221">
        <v>49</v>
      </c>
      <c r="F551" s="235"/>
      <c r="G551" s="232">
        <f>E551*F551</f>
        <v>0</v>
      </c>
      <c r="H551" s="232">
        <v>21</v>
      </c>
      <c r="I551" s="232">
        <f>G551*(1+H551/100)</f>
        <v>0</v>
      </c>
      <c r="J551" s="232">
        <v>2.0000000000000001E-4</v>
      </c>
      <c r="K551" s="232">
        <f>E551*J551</f>
        <v>9.7999999999999997E-3</v>
      </c>
      <c r="L551" s="232">
        <v>0</v>
      </c>
      <c r="M551" s="232">
        <f>E551*L551</f>
        <v>0</v>
      </c>
      <c r="N551" s="233" t="s">
        <v>616</v>
      </c>
      <c r="O551" s="250" t="s">
        <v>79</v>
      </c>
      <c r="P551" s="202"/>
      <c r="Q551" s="202"/>
      <c r="R551" s="202"/>
      <c r="S551" s="202"/>
      <c r="T551" s="202"/>
      <c r="U551" s="202"/>
      <c r="V551" s="202"/>
      <c r="W551" s="202"/>
      <c r="X551" s="202"/>
      <c r="Y551" s="202"/>
      <c r="Z551" s="202"/>
      <c r="AA551" s="202"/>
      <c r="AB551" s="202"/>
      <c r="AC551" s="202"/>
      <c r="AD551" s="202"/>
      <c r="AE551" s="202"/>
      <c r="AF551" s="202"/>
      <c r="AG551" s="202"/>
      <c r="AH551" s="202"/>
      <c r="AI551" s="202"/>
      <c r="AJ551" s="202"/>
      <c r="AK551" s="202"/>
      <c r="AL551" s="202"/>
      <c r="AM551" s="202">
        <v>21</v>
      </c>
      <c r="AN551" s="202"/>
      <c r="AO551" s="202"/>
      <c r="AP551" s="202"/>
      <c r="AQ551" s="202"/>
      <c r="AR551" s="202"/>
      <c r="AS551" s="202"/>
      <c r="AT551" s="202"/>
      <c r="AU551" s="202"/>
      <c r="AV551" s="202"/>
      <c r="AW551" s="202"/>
      <c r="AX551" s="202"/>
      <c r="AY551" s="202"/>
      <c r="AZ551" s="202"/>
      <c r="BA551" s="202"/>
      <c r="BB551" s="202"/>
      <c r="BC551" s="202"/>
      <c r="BD551" s="202"/>
      <c r="BE551" s="202"/>
      <c r="BF551" s="202"/>
      <c r="BG551" s="202"/>
      <c r="BH551" s="202"/>
    </row>
    <row r="552" spans="1:60" outlineLevel="1" x14ac:dyDescent="0.2">
      <c r="A552" s="245"/>
      <c r="B552" s="211"/>
      <c r="C552" s="280"/>
      <c r="D552" s="217"/>
      <c r="E552" s="224"/>
      <c r="F552" s="238"/>
      <c r="G552" s="239"/>
      <c r="H552" s="232"/>
      <c r="I552" s="232"/>
      <c r="J552" s="232"/>
      <c r="K552" s="232"/>
      <c r="L552" s="232"/>
      <c r="M552" s="232"/>
      <c r="N552" s="233"/>
      <c r="O552" s="250"/>
      <c r="P552" s="202"/>
      <c r="Q552" s="202"/>
      <c r="R552" s="202"/>
      <c r="S552" s="202"/>
      <c r="T552" s="202"/>
      <c r="U552" s="202"/>
      <c r="V552" s="202"/>
      <c r="W552" s="202"/>
      <c r="X552" s="202"/>
      <c r="Y552" s="202"/>
      <c r="Z552" s="202"/>
      <c r="AA552" s="202"/>
      <c r="AB552" s="202"/>
      <c r="AC552" s="202"/>
      <c r="AD552" s="202"/>
      <c r="AE552" s="202"/>
      <c r="AF552" s="202"/>
      <c r="AG552" s="202"/>
      <c r="AH552" s="202"/>
      <c r="AI552" s="202"/>
      <c r="AJ552" s="202"/>
      <c r="AK552" s="202"/>
      <c r="AL552" s="202"/>
      <c r="AM552" s="202"/>
      <c r="AN552" s="202"/>
      <c r="AO552" s="202"/>
      <c r="AP552" s="202"/>
      <c r="AQ552" s="202"/>
      <c r="AR552" s="202"/>
      <c r="AS552" s="202"/>
      <c r="AT552" s="202"/>
      <c r="AU552" s="202"/>
      <c r="AV552" s="202"/>
      <c r="AW552" s="202"/>
      <c r="AX552" s="202"/>
      <c r="AY552" s="202"/>
      <c r="AZ552" s="202"/>
      <c r="BA552" s="202"/>
      <c r="BB552" s="202"/>
      <c r="BC552" s="202"/>
      <c r="BD552" s="202"/>
      <c r="BE552" s="202"/>
      <c r="BF552" s="202"/>
      <c r="BG552" s="202"/>
      <c r="BH552" s="202"/>
    </row>
    <row r="553" spans="1:60" outlineLevel="1" x14ac:dyDescent="0.2">
      <c r="A553" s="245"/>
      <c r="B553" s="208" t="s">
        <v>627</v>
      </c>
      <c r="C553" s="277"/>
      <c r="D553" s="246"/>
      <c r="E553" s="247"/>
      <c r="F553" s="248"/>
      <c r="G553" s="234"/>
      <c r="H553" s="232"/>
      <c r="I553" s="232"/>
      <c r="J553" s="232"/>
      <c r="K553" s="232">
        <v>1</v>
      </c>
      <c r="L553" s="232"/>
      <c r="M553" s="232"/>
      <c r="N553" s="233"/>
      <c r="O553" s="250"/>
      <c r="P553" s="202"/>
      <c r="Q553" s="202"/>
      <c r="R553" s="202"/>
      <c r="S553" s="202"/>
      <c r="T553" s="202"/>
      <c r="U553" s="202"/>
      <c r="V553" s="202"/>
      <c r="W553" s="202"/>
      <c r="X553" s="202"/>
      <c r="Y553" s="202"/>
      <c r="Z553" s="202"/>
      <c r="AA553" s="202"/>
      <c r="AB553" s="202"/>
      <c r="AC553" s="202"/>
      <c r="AD553" s="202"/>
      <c r="AE553" s="202"/>
      <c r="AF553" s="202"/>
      <c r="AG553" s="202"/>
      <c r="AH553" s="202"/>
      <c r="AI553" s="202"/>
      <c r="AJ553" s="202"/>
      <c r="AK553" s="202"/>
      <c r="AL553" s="202"/>
      <c r="AM553" s="202"/>
      <c r="AN553" s="202"/>
      <c r="AO553" s="202"/>
      <c r="AP553" s="202"/>
      <c r="AQ553" s="202"/>
      <c r="AR553" s="202"/>
      <c r="AS553" s="202"/>
      <c r="AT553" s="202"/>
      <c r="AU553" s="202"/>
      <c r="AV553" s="202"/>
      <c r="AW553" s="202"/>
      <c r="AX553" s="202"/>
      <c r="AY553" s="202"/>
      <c r="AZ553" s="202"/>
      <c r="BA553" s="202"/>
      <c r="BB553" s="202"/>
      <c r="BC553" s="202"/>
      <c r="BD553" s="202"/>
      <c r="BE553" s="202"/>
      <c r="BF553" s="202"/>
      <c r="BG553" s="202"/>
      <c r="BH553" s="202"/>
    </row>
    <row r="554" spans="1:60" outlineLevel="1" x14ac:dyDescent="0.2">
      <c r="A554" s="245">
        <v>115</v>
      </c>
      <c r="B554" s="211" t="s">
        <v>628</v>
      </c>
      <c r="C554" s="278" t="s">
        <v>629</v>
      </c>
      <c r="D554" s="214" t="s">
        <v>77</v>
      </c>
      <c r="E554" s="221">
        <v>388.6</v>
      </c>
      <c r="F554" s="235"/>
      <c r="G554" s="232">
        <f>E554*F554</f>
        <v>0</v>
      </c>
      <c r="H554" s="232">
        <v>21</v>
      </c>
      <c r="I554" s="232">
        <f>G554*(1+H554/100)</f>
        <v>0</v>
      </c>
      <c r="J554" s="232">
        <v>0</v>
      </c>
      <c r="K554" s="232">
        <f>E554*J554</f>
        <v>0</v>
      </c>
      <c r="L554" s="232">
        <v>2.4649999999999998E-2</v>
      </c>
      <c r="M554" s="232">
        <f>E554*L554</f>
        <v>9.5789899999999992</v>
      </c>
      <c r="N554" s="233" t="s">
        <v>630</v>
      </c>
      <c r="O554" s="250" t="s">
        <v>79</v>
      </c>
      <c r="P554" s="202"/>
      <c r="Q554" s="202"/>
      <c r="R554" s="202"/>
      <c r="S554" s="202"/>
      <c r="T554" s="202"/>
      <c r="U554" s="202"/>
      <c r="V554" s="202"/>
      <c r="W554" s="202"/>
      <c r="X554" s="202"/>
      <c r="Y554" s="202"/>
      <c r="Z554" s="202"/>
      <c r="AA554" s="202"/>
      <c r="AB554" s="202"/>
      <c r="AC554" s="202"/>
      <c r="AD554" s="202"/>
      <c r="AE554" s="202"/>
      <c r="AF554" s="202"/>
      <c r="AG554" s="202"/>
      <c r="AH554" s="202"/>
      <c r="AI554" s="202"/>
      <c r="AJ554" s="202"/>
      <c r="AK554" s="202"/>
      <c r="AL554" s="202"/>
      <c r="AM554" s="202">
        <v>21</v>
      </c>
      <c r="AN554" s="202"/>
      <c r="AO554" s="202"/>
      <c r="AP554" s="202"/>
      <c r="AQ554" s="202"/>
      <c r="AR554" s="202"/>
      <c r="AS554" s="202"/>
      <c r="AT554" s="202"/>
      <c r="AU554" s="202"/>
      <c r="AV554" s="202"/>
      <c r="AW554" s="202"/>
      <c r="AX554" s="202"/>
      <c r="AY554" s="202"/>
      <c r="AZ554" s="202"/>
      <c r="BA554" s="202"/>
      <c r="BB554" s="202"/>
      <c r="BC554" s="202"/>
      <c r="BD554" s="202"/>
      <c r="BE554" s="202"/>
      <c r="BF554" s="202"/>
      <c r="BG554" s="202"/>
      <c r="BH554" s="202"/>
    </row>
    <row r="555" spans="1:60" outlineLevel="1" x14ac:dyDescent="0.2">
      <c r="A555" s="245"/>
      <c r="B555" s="211"/>
      <c r="C555" s="279" t="s">
        <v>631</v>
      </c>
      <c r="D555" s="215"/>
      <c r="E555" s="222">
        <v>388.6</v>
      </c>
      <c r="F555" s="232"/>
      <c r="G555" s="232"/>
      <c r="H555" s="232"/>
      <c r="I555" s="232"/>
      <c r="J555" s="232"/>
      <c r="K555" s="232"/>
      <c r="L555" s="232"/>
      <c r="M555" s="232"/>
      <c r="N555" s="233"/>
      <c r="O555" s="250"/>
      <c r="P555" s="202"/>
      <c r="Q555" s="202"/>
      <c r="R555" s="202"/>
      <c r="S555" s="202"/>
      <c r="T555" s="202"/>
      <c r="U555" s="202"/>
      <c r="V555" s="202"/>
      <c r="W555" s="202"/>
      <c r="X555" s="202"/>
      <c r="Y555" s="202"/>
      <c r="Z555" s="202"/>
      <c r="AA555" s="202"/>
      <c r="AB555" s="202"/>
      <c r="AC555" s="202"/>
      <c r="AD555" s="202"/>
      <c r="AE555" s="202"/>
      <c r="AF555" s="202"/>
      <c r="AG555" s="202"/>
      <c r="AH555" s="202"/>
      <c r="AI555" s="202"/>
      <c r="AJ555" s="202"/>
      <c r="AK555" s="202"/>
      <c r="AL555" s="202"/>
      <c r="AM555" s="202"/>
      <c r="AN555" s="202"/>
      <c r="AO555" s="202"/>
      <c r="AP555" s="202"/>
      <c r="AQ555" s="202"/>
      <c r="AR555" s="202"/>
      <c r="AS555" s="202"/>
      <c r="AT555" s="202"/>
      <c r="AU555" s="202"/>
      <c r="AV555" s="202"/>
      <c r="AW555" s="202"/>
      <c r="AX555" s="202"/>
      <c r="AY555" s="202"/>
      <c r="AZ555" s="202"/>
      <c r="BA555" s="202"/>
      <c r="BB555" s="202"/>
      <c r="BC555" s="202"/>
      <c r="BD555" s="202"/>
      <c r="BE555" s="202"/>
      <c r="BF555" s="202"/>
      <c r="BG555" s="202"/>
      <c r="BH555" s="202"/>
    </row>
    <row r="556" spans="1:60" outlineLevel="1" x14ac:dyDescent="0.2">
      <c r="A556" s="245"/>
      <c r="B556" s="211"/>
      <c r="C556" s="280"/>
      <c r="D556" s="217"/>
      <c r="E556" s="224"/>
      <c r="F556" s="238"/>
      <c r="G556" s="239"/>
      <c r="H556" s="232"/>
      <c r="I556" s="232"/>
      <c r="J556" s="232"/>
      <c r="K556" s="232"/>
      <c r="L556" s="232"/>
      <c r="M556" s="232"/>
      <c r="N556" s="233"/>
      <c r="O556" s="250"/>
      <c r="P556" s="202"/>
      <c r="Q556" s="202"/>
      <c r="R556" s="202"/>
      <c r="S556" s="202"/>
      <c r="T556" s="202"/>
      <c r="U556" s="202"/>
      <c r="V556" s="202"/>
      <c r="W556" s="202"/>
      <c r="X556" s="202"/>
      <c r="Y556" s="202"/>
      <c r="Z556" s="202"/>
      <c r="AA556" s="202"/>
      <c r="AB556" s="202"/>
      <c r="AC556" s="202"/>
      <c r="AD556" s="202"/>
      <c r="AE556" s="202"/>
      <c r="AF556" s="202"/>
      <c r="AG556" s="202"/>
      <c r="AH556" s="202"/>
      <c r="AI556" s="202"/>
      <c r="AJ556" s="202"/>
      <c r="AK556" s="202"/>
      <c r="AL556" s="202"/>
      <c r="AM556" s="202"/>
      <c r="AN556" s="202"/>
      <c r="AO556" s="202"/>
      <c r="AP556" s="202"/>
      <c r="AQ556" s="202"/>
      <c r="AR556" s="202"/>
      <c r="AS556" s="202"/>
      <c r="AT556" s="202"/>
      <c r="AU556" s="202"/>
      <c r="AV556" s="202"/>
      <c r="AW556" s="202"/>
      <c r="AX556" s="202"/>
      <c r="AY556" s="202"/>
      <c r="AZ556" s="202"/>
      <c r="BA556" s="202"/>
      <c r="BB556" s="202"/>
      <c r="BC556" s="202"/>
      <c r="BD556" s="202"/>
      <c r="BE556" s="202"/>
      <c r="BF556" s="202"/>
      <c r="BG556" s="202"/>
      <c r="BH556" s="202"/>
    </row>
    <row r="557" spans="1:60" outlineLevel="1" x14ac:dyDescent="0.2">
      <c r="A557" s="245">
        <v>116</v>
      </c>
      <c r="B557" s="211" t="s">
        <v>632</v>
      </c>
      <c r="C557" s="278" t="s">
        <v>633</v>
      </c>
      <c r="D557" s="214" t="s">
        <v>77</v>
      </c>
      <c r="E557" s="221">
        <v>201</v>
      </c>
      <c r="F557" s="235"/>
      <c r="G557" s="232">
        <f>E557*F557</f>
        <v>0</v>
      </c>
      <c r="H557" s="232">
        <v>21</v>
      </c>
      <c r="I557" s="232">
        <f>G557*(1+H557/100)</f>
        <v>0</v>
      </c>
      <c r="J557" s="232">
        <v>1.6000000000000001E-4</v>
      </c>
      <c r="K557" s="232">
        <f>E557*J557</f>
        <v>3.2160000000000001E-2</v>
      </c>
      <c r="L557" s="232">
        <v>0</v>
      </c>
      <c r="M557" s="232">
        <f>E557*L557</f>
        <v>0</v>
      </c>
      <c r="N557" s="233"/>
      <c r="O557" s="250" t="s">
        <v>213</v>
      </c>
      <c r="P557" s="202"/>
      <c r="Q557" s="202"/>
      <c r="R557" s="202"/>
      <c r="S557" s="202"/>
      <c r="T557" s="202"/>
      <c r="U557" s="202"/>
      <c r="V557" s="202"/>
      <c r="W557" s="202"/>
      <c r="X557" s="202"/>
      <c r="Y557" s="202"/>
      <c r="Z557" s="202"/>
      <c r="AA557" s="202"/>
      <c r="AB557" s="202"/>
      <c r="AC557" s="202"/>
      <c r="AD557" s="202"/>
      <c r="AE557" s="202"/>
      <c r="AF557" s="202"/>
      <c r="AG557" s="202"/>
      <c r="AH557" s="202"/>
      <c r="AI557" s="202"/>
      <c r="AJ557" s="202"/>
      <c r="AK557" s="202"/>
      <c r="AL557" s="202"/>
      <c r="AM557" s="202">
        <v>21</v>
      </c>
      <c r="AN557" s="202"/>
      <c r="AO557" s="202"/>
      <c r="AP557" s="202"/>
      <c r="AQ557" s="202"/>
      <c r="AR557" s="202"/>
      <c r="AS557" s="202"/>
      <c r="AT557" s="202"/>
      <c r="AU557" s="202"/>
      <c r="AV557" s="202"/>
      <c r="AW557" s="202"/>
      <c r="AX557" s="202"/>
      <c r="AY557" s="202"/>
      <c r="AZ557" s="202"/>
      <c r="BA557" s="202"/>
      <c r="BB557" s="202"/>
      <c r="BC557" s="202"/>
      <c r="BD557" s="202"/>
      <c r="BE557" s="202"/>
      <c r="BF557" s="202"/>
      <c r="BG557" s="202"/>
      <c r="BH557" s="202"/>
    </row>
    <row r="558" spans="1:60" outlineLevel="1" x14ac:dyDescent="0.2">
      <c r="A558" s="245"/>
      <c r="B558" s="211"/>
      <c r="C558" s="279" t="s">
        <v>634</v>
      </c>
      <c r="D558" s="215"/>
      <c r="E558" s="222">
        <v>201</v>
      </c>
      <c r="F558" s="232"/>
      <c r="G558" s="232"/>
      <c r="H558" s="232"/>
      <c r="I558" s="232"/>
      <c r="J558" s="232"/>
      <c r="K558" s="232"/>
      <c r="L558" s="232"/>
      <c r="M558" s="232"/>
      <c r="N558" s="233"/>
      <c r="O558" s="250"/>
      <c r="P558" s="202"/>
      <c r="Q558" s="202"/>
      <c r="R558" s="202"/>
      <c r="S558" s="202"/>
      <c r="T558" s="202"/>
      <c r="U558" s="202"/>
      <c r="V558" s="202"/>
      <c r="W558" s="202"/>
      <c r="X558" s="202"/>
      <c r="Y558" s="202"/>
      <c r="Z558" s="202"/>
      <c r="AA558" s="202"/>
      <c r="AB558" s="202"/>
      <c r="AC558" s="202"/>
      <c r="AD558" s="202"/>
      <c r="AE558" s="202"/>
      <c r="AF558" s="202"/>
      <c r="AG558" s="202"/>
      <c r="AH558" s="202"/>
      <c r="AI558" s="202"/>
      <c r="AJ558" s="202"/>
      <c r="AK558" s="202"/>
      <c r="AL558" s="202"/>
      <c r="AM558" s="202"/>
      <c r="AN558" s="202"/>
      <c r="AO558" s="202"/>
      <c r="AP558" s="202"/>
      <c r="AQ558" s="202"/>
      <c r="AR558" s="202"/>
      <c r="AS558" s="202"/>
      <c r="AT558" s="202"/>
      <c r="AU558" s="202"/>
      <c r="AV558" s="202"/>
      <c r="AW558" s="202"/>
      <c r="AX558" s="202"/>
      <c r="AY558" s="202"/>
      <c r="AZ558" s="202"/>
      <c r="BA558" s="202"/>
      <c r="BB558" s="202"/>
      <c r="BC558" s="202"/>
      <c r="BD558" s="202"/>
      <c r="BE558" s="202"/>
      <c r="BF558" s="202"/>
      <c r="BG558" s="202"/>
      <c r="BH558" s="202"/>
    </row>
    <row r="559" spans="1:60" outlineLevel="1" x14ac:dyDescent="0.2">
      <c r="A559" s="245"/>
      <c r="B559" s="211"/>
      <c r="C559" s="280"/>
      <c r="D559" s="217"/>
      <c r="E559" s="224"/>
      <c r="F559" s="238"/>
      <c r="G559" s="239"/>
      <c r="H559" s="232"/>
      <c r="I559" s="232"/>
      <c r="J559" s="232"/>
      <c r="K559" s="232"/>
      <c r="L559" s="232"/>
      <c r="M559" s="232"/>
      <c r="N559" s="233"/>
      <c r="O559" s="250"/>
      <c r="P559" s="202"/>
      <c r="Q559" s="202"/>
      <c r="R559" s="202"/>
      <c r="S559" s="202"/>
      <c r="T559" s="202"/>
      <c r="U559" s="202"/>
      <c r="V559" s="202"/>
      <c r="W559" s="202"/>
      <c r="X559" s="202"/>
      <c r="Y559" s="202"/>
      <c r="Z559" s="202"/>
      <c r="AA559" s="202"/>
      <c r="AB559" s="202"/>
      <c r="AC559" s="202"/>
      <c r="AD559" s="202"/>
      <c r="AE559" s="202"/>
      <c r="AF559" s="202"/>
      <c r="AG559" s="202"/>
      <c r="AH559" s="202"/>
      <c r="AI559" s="202"/>
      <c r="AJ559" s="202"/>
      <c r="AK559" s="202"/>
      <c r="AL559" s="202"/>
      <c r="AM559" s="202"/>
      <c r="AN559" s="202"/>
      <c r="AO559" s="202"/>
      <c r="AP559" s="202"/>
      <c r="AQ559" s="202"/>
      <c r="AR559" s="202"/>
      <c r="AS559" s="202"/>
      <c r="AT559" s="202"/>
      <c r="AU559" s="202"/>
      <c r="AV559" s="202"/>
      <c r="AW559" s="202"/>
      <c r="AX559" s="202"/>
      <c r="AY559" s="202"/>
      <c r="AZ559" s="202"/>
      <c r="BA559" s="202"/>
      <c r="BB559" s="202"/>
      <c r="BC559" s="202"/>
      <c r="BD559" s="202"/>
      <c r="BE559" s="202"/>
      <c r="BF559" s="202"/>
      <c r="BG559" s="202"/>
      <c r="BH559" s="202"/>
    </row>
    <row r="560" spans="1:60" outlineLevel="1" x14ac:dyDescent="0.2">
      <c r="A560" s="245">
        <v>117</v>
      </c>
      <c r="B560" s="211" t="s">
        <v>635</v>
      </c>
      <c r="C560" s="278" t="s">
        <v>636</v>
      </c>
      <c r="D560" s="214" t="s">
        <v>77</v>
      </c>
      <c r="E560" s="221">
        <v>388.6</v>
      </c>
      <c r="F560" s="235"/>
      <c r="G560" s="232">
        <f>E560*F560</f>
        <v>0</v>
      </c>
      <c r="H560" s="232">
        <v>21</v>
      </c>
      <c r="I560" s="232">
        <f>G560*(1+H560/100)</f>
        <v>0</v>
      </c>
      <c r="J560" s="232">
        <v>0</v>
      </c>
      <c r="K560" s="232">
        <f>E560*J560</f>
        <v>0</v>
      </c>
      <c r="L560" s="232">
        <v>0</v>
      </c>
      <c r="M560" s="232">
        <f>E560*L560</f>
        <v>0</v>
      </c>
      <c r="N560" s="233"/>
      <c r="O560" s="250" t="s">
        <v>213</v>
      </c>
      <c r="P560" s="202"/>
      <c r="Q560" s="202"/>
      <c r="R560" s="202"/>
      <c r="S560" s="202"/>
      <c r="T560" s="202"/>
      <c r="U560" s="202"/>
      <c r="V560" s="202"/>
      <c r="W560" s="202"/>
      <c r="X560" s="202"/>
      <c r="Y560" s="202"/>
      <c r="Z560" s="202"/>
      <c r="AA560" s="202"/>
      <c r="AB560" s="202"/>
      <c r="AC560" s="202"/>
      <c r="AD560" s="202"/>
      <c r="AE560" s="202"/>
      <c r="AF560" s="202"/>
      <c r="AG560" s="202"/>
      <c r="AH560" s="202"/>
      <c r="AI560" s="202"/>
      <c r="AJ560" s="202"/>
      <c r="AK560" s="202"/>
      <c r="AL560" s="202"/>
      <c r="AM560" s="202">
        <v>21</v>
      </c>
      <c r="AN560" s="202"/>
      <c r="AO560" s="202"/>
      <c r="AP560" s="202"/>
      <c r="AQ560" s="202"/>
      <c r="AR560" s="202"/>
      <c r="AS560" s="202"/>
      <c r="AT560" s="202"/>
      <c r="AU560" s="202"/>
      <c r="AV560" s="202"/>
      <c r="AW560" s="202"/>
      <c r="AX560" s="202"/>
      <c r="AY560" s="202"/>
      <c r="AZ560" s="202"/>
      <c r="BA560" s="202"/>
      <c r="BB560" s="202"/>
      <c r="BC560" s="202"/>
      <c r="BD560" s="202"/>
      <c r="BE560" s="202"/>
      <c r="BF560" s="202"/>
      <c r="BG560" s="202"/>
      <c r="BH560" s="202"/>
    </row>
    <row r="561" spans="1:60" outlineLevel="1" x14ac:dyDescent="0.2">
      <c r="A561" s="245"/>
      <c r="B561" s="211"/>
      <c r="C561" s="279" t="s">
        <v>637</v>
      </c>
      <c r="D561" s="215"/>
      <c r="E561" s="222">
        <v>388.6</v>
      </c>
      <c r="F561" s="232"/>
      <c r="G561" s="232"/>
      <c r="H561" s="232"/>
      <c r="I561" s="232"/>
      <c r="J561" s="232"/>
      <c r="K561" s="232"/>
      <c r="L561" s="232"/>
      <c r="M561" s="232"/>
      <c r="N561" s="233"/>
      <c r="O561" s="250"/>
      <c r="P561" s="202"/>
      <c r="Q561" s="202"/>
      <c r="R561" s="202"/>
      <c r="S561" s="202"/>
      <c r="T561" s="202"/>
      <c r="U561" s="202"/>
      <c r="V561" s="202"/>
      <c r="W561" s="202"/>
      <c r="X561" s="202"/>
      <c r="Y561" s="202"/>
      <c r="Z561" s="202"/>
      <c r="AA561" s="202"/>
      <c r="AB561" s="202"/>
      <c r="AC561" s="202"/>
      <c r="AD561" s="202"/>
      <c r="AE561" s="202"/>
      <c r="AF561" s="202"/>
      <c r="AG561" s="202"/>
      <c r="AH561" s="202"/>
      <c r="AI561" s="202"/>
      <c r="AJ561" s="202"/>
      <c r="AK561" s="202"/>
      <c r="AL561" s="202"/>
      <c r="AM561" s="202"/>
      <c r="AN561" s="202"/>
      <c r="AO561" s="202"/>
      <c r="AP561" s="202"/>
      <c r="AQ561" s="202"/>
      <c r="AR561" s="202"/>
      <c r="AS561" s="202"/>
      <c r="AT561" s="202"/>
      <c r="AU561" s="202"/>
      <c r="AV561" s="202"/>
      <c r="AW561" s="202"/>
      <c r="AX561" s="202"/>
      <c r="AY561" s="202"/>
      <c r="AZ561" s="202"/>
      <c r="BA561" s="202"/>
      <c r="BB561" s="202"/>
      <c r="BC561" s="202"/>
      <c r="BD561" s="202"/>
      <c r="BE561" s="202"/>
      <c r="BF561" s="202"/>
      <c r="BG561" s="202"/>
      <c r="BH561" s="202"/>
    </row>
    <row r="562" spans="1:60" outlineLevel="1" x14ac:dyDescent="0.2">
      <c r="A562" s="245"/>
      <c r="B562" s="211"/>
      <c r="C562" s="280"/>
      <c r="D562" s="217"/>
      <c r="E562" s="224"/>
      <c r="F562" s="238"/>
      <c r="G562" s="239"/>
      <c r="H562" s="232"/>
      <c r="I562" s="232"/>
      <c r="J562" s="232"/>
      <c r="K562" s="232"/>
      <c r="L562" s="232"/>
      <c r="M562" s="232"/>
      <c r="N562" s="233"/>
      <c r="O562" s="250"/>
      <c r="P562" s="202"/>
      <c r="Q562" s="202"/>
      <c r="R562" s="202"/>
      <c r="S562" s="202"/>
      <c r="T562" s="202"/>
      <c r="U562" s="202"/>
      <c r="V562" s="202"/>
      <c r="W562" s="202"/>
      <c r="X562" s="202"/>
      <c r="Y562" s="202"/>
      <c r="Z562" s="202"/>
      <c r="AA562" s="202"/>
      <c r="AB562" s="202"/>
      <c r="AC562" s="202"/>
      <c r="AD562" s="202"/>
      <c r="AE562" s="202"/>
      <c r="AF562" s="202"/>
      <c r="AG562" s="202"/>
      <c r="AH562" s="202"/>
      <c r="AI562" s="202"/>
      <c r="AJ562" s="202"/>
      <c r="AK562" s="202"/>
      <c r="AL562" s="202"/>
      <c r="AM562" s="202"/>
      <c r="AN562" s="202"/>
      <c r="AO562" s="202"/>
      <c r="AP562" s="202"/>
      <c r="AQ562" s="202"/>
      <c r="AR562" s="202"/>
      <c r="AS562" s="202"/>
      <c r="AT562" s="202"/>
      <c r="AU562" s="202"/>
      <c r="AV562" s="202"/>
      <c r="AW562" s="202"/>
      <c r="AX562" s="202"/>
      <c r="AY562" s="202"/>
      <c r="AZ562" s="202"/>
      <c r="BA562" s="202"/>
      <c r="BB562" s="202"/>
      <c r="BC562" s="202"/>
      <c r="BD562" s="202"/>
      <c r="BE562" s="202"/>
      <c r="BF562" s="202"/>
      <c r="BG562" s="202"/>
      <c r="BH562" s="202"/>
    </row>
    <row r="563" spans="1:60" outlineLevel="1" x14ac:dyDescent="0.2">
      <c r="A563" s="245">
        <v>118</v>
      </c>
      <c r="B563" s="211" t="s">
        <v>638</v>
      </c>
      <c r="C563" s="278" t="s">
        <v>639</v>
      </c>
      <c r="D563" s="214" t="s">
        <v>212</v>
      </c>
      <c r="E563" s="221">
        <v>1</v>
      </c>
      <c r="F563" s="235"/>
      <c r="G563" s="232">
        <f>E563*F563</f>
        <v>0</v>
      </c>
      <c r="H563" s="232">
        <v>21</v>
      </c>
      <c r="I563" s="232">
        <f>G563*(1+H563/100)</f>
        <v>0</v>
      </c>
      <c r="J563" s="232">
        <v>0</v>
      </c>
      <c r="K563" s="232">
        <f>E563*J563</f>
        <v>0</v>
      </c>
      <c r="L563" s="232">
        <v>0</v>
      </c>
      <c r="M563" s="232">
        <f>E563*L563</f>
        <v>0</v>
      </c>
      <c r="N563" s="233"/>
      <c r="O563" s="250" t="s">
        <v>213</v>
      </c>
      <c r="P563" s="202"/>
      <c r="Q563" s="202"/>
      <c r="R563" s="202"/>
      <c r="S563" s="202"/>
      <c r="T563" s="202"/>
      <c r="U563" s="202"/>
      <c r="V563" s="202"/>
      <c r="W563" s="202"/>
      <c r="X563" s="202"/>
      <c r="Y563" s="202"/>
      <c r="Z563" s="202"/>
      <c r="AA563" s="202"/>
      <c r="AB563" s="202"/>
      <c r="AC563" s="202"/>
      <c r="AD563" s="202"/>
      <c r="AE563" s="202"/>
      <c r="AF563" s="202"/>
      <c r="AG563" s="202"/>
      <c r="AH563" s="202"/>
      <c r="AI563" s="202"/>
      <c r="AJ563" s="202"/>
      <c r="AK563" s="202"/>
      <c r="AL563" s="202"/>
      <c r="AM563" s="202">
        <v>21</v>
      </c>
      <c r="AN563" s="202"/>
      <c r="AO563" s="202"/>
      <c r="AP563" s="202"/>
      <c r="AQ563" s="202"/>
      <c r="AR563" s="202"/>
      <c r="AS563" s="202"/>
      <c r="AT563" s="202"/>
      <c r="AU563" s="202"/>
      <c r="AV563" s="202"/>
      <c r="AW563" s="202"/>
      <c r="AX563" s="202"/>
      <c r="AY563" s="202"/>
      <c r="AZ563" s="202"/>
      <c r="BA563" s="202"/>
      <c r="BB563" s="202"/>
      <c r="BC563" s="202"/>
      <c r="BD563" s="202"/>
      <c r="BE563" s="202"/>
      <c r="BF563" s="202"/>
      <c r="BG563" s="202"/>
      <c r="BH563" s="202"/>
    </row>
    <row r="564" spans="1:60" outlineLevel="1" x14ac:dyDescent="0.2">
      <c r="A564" s="245"/>
      <c r="B564" s="211"/>
      <c r="C564" s="281" t="s">
        <v>640</v>
      </c>
      <c r="D564" s="218"/>
      <c r="E564" s="225"/>
      <c r="F564" s="240"/>
      <c r="G564" s="241"/>
      <c r="H564" s="232"/>
      <c r="I564" s="232"/>
      <c r="J564" s="232"/>
      <c r="K564" s="232"/>
      <c r="L564" s="232"/>
      <c r="M564" s="232"/>
      <c r="N564" s="233"/>
      <c r="O564" s="250"/>
      <c r="P564" s="202"/>
      <c r="Q564" s="202"/>
      <c r="R564" s="202"/>
      <c r="S564" s="202"/>
      <c r="T564" s="202"/>
      <c r="U564" s="202"/>
      <c r="V564" s="202"/>
      <c r="W564" s="202"/>
      <c r="X564" s="202"/>
      <c r="Y564" s="202"/>
      <c r="Z564" s="202"/>
      <c r="AA564" s="202"/>
      <c r="AB564" s="202"/>
      <c r="AC564" s="202"/>
      <c r="AD564" s="202"/>
      <c r="AE564" s="202"/>
      <c r="AF564" s="202"/>
      <c r="AG564" s="202"/>
      <c r="AH564" s="202"/>
      <c r="AI564" s="202"/>
      <c r="AJ564" s="202"/>
      <c r="AK564" s="202"/>
      <c r="AL564" s="202"/>
      <c r="AM564" s="202"/>
      <c r="AN564" s="202"/>
      <c r="AO564" s="202"/>
      <c r="AP564" s="202"/>
      <c r="AQ564" s="202"/>
      <c r="AR564" s="202"/>
      <c r="AS564" s="202"/>
      <c r="AT564" s="202"/>
      <c r="AU564" s="202"/>
      <c r="AV564" s="202"/>
      <c r="AW564" s="202"/>
      <c r="AX564" s="202"/>
      <c r="AY564" s="202"/>
      <c r="AZ564" s="202"/>
      <c r="BA564" s="203" t="str">
        <f>C564</f>
        <v>Latě, OSB</v>
      </c>
      <c r="BB564" s="202"/>
      <c r="BC564" s="202"/>
      <c r="BD564" s="202"/>
      <c r="BE564" s="202"/>
      <c r="BF564" s="202"/>
      <c r="BG564" s="202"/>
      <c r="BH564" s="202"/>
    </row>
    <row r="565" spans="1:60" outlineLevel="1" x14ac:dyDescent="0.2">
      <c r="A565" s="245"/>
      <c r="B565" s="211"/>
      <c r="C565" s="280"/>
      <c r="D565" s="217"/>
      <c r="E565" s="224"/>
      <c r="F565" s="238"/>
      <c r="G565" s="239"/>
      <c r="H565" s="232"/>
      <c r="I565" s="232"/>
      <c r="J565" s="232"/>
      <c r="K565" s="232"/>
      <c r="L565" s="232"/>
      <c r="M565" s="232"/>
      <c r="N565" s="233"/>
      <c r="O565" s="250"/>
      <c r="P565" s="202"/>
      <c r="Q565" s="202"/>
      <c r="R565" s="202"/>
      <c r="S565" s="202"/>
      <c r="T565" s="202"/>
      <c r="U565" s="202"/>
      <c r="V565" s="202"/>
      <c r="W565" s="202"/>
      <c r="X565" s="202"/>
      <c r="Y565" s="202"/>
      <c r="Z565" s="202"/>
      <c r="AA565" s="202"/>
      <c r="AB565" s="202"/>
      <c r="AC565" s="202"/>
      <c r="AD565" s="202"/>
      <c r="AE565" s="202"/>
      <c r="AF565" s="202"/>
      <c r="AG565" s="202"/>
      <c r="AH565" s="202"/>
      <c r="AI565" s="202"/>
      <c r="AJ565" s="202"/>
      <c r="AK565" s="202"/>
      <c r="AL565" s="202"/>
      <c r="AM565" s="202"/>
      <c r="AN565" s="202"/>
      <c r="AO565" s="202"/>
      <c r="AP565" s="202"/>
      <c r="AQ565" s="202"/>
      <c r="AR565" s="202"/>
      <c r="AS565" s="202"/>
      <c r="AT565" s="202"/>
      <c r="AU565" s="202"/>
      <c r="AV565" s="202"/>
      <c r="AW565" s="202"/>
      <c r="AX565" s="202"/>
      <c r="AY565" s="202"/>
      <c r="AZ565" s="202"/>
      <c r="BA565" s="202"/>
      <c r="BB565" s="202"/>
      <c r="BC565" s="202"/>
      <c r="BD565" s="202"/>
      <c r="BE565" s="202"/>
      <c r="BF565" s="202"/>
      <c r="BG565" s="202"/>
      <c r="BH565" s="202"/>
    </row>
    <row r="566" spans="1:60" outlineLevel="1" x14ac:dyDescent="0.2">
      <c r="A566" s="245">
        <v>119</v>
      </c>
      <c r="B566" s="211" t="s">
        <v>641</v>
      </c>
      <c r="C566" s="278" t="s">
        <v>642</v>
      </c>
      <c r="D566" s="214" t="s">
        <v>102</v>
      </c>
      <c r="E566" s="221">
        <v>1072</v>
      </c>
      <c r="F566" s="235"/>
      <c r="G566" s="232">
        <f>E566*F566</f>
        <v>0</v>
      </c>
      <c r="H566" s="232">
        <v>21</v>
      </c>
      <c r="I566" s="232">
        <f>G566*(1+H566/100)</f>
        <v>0</v>
      </c>
      <c r="J566" s="232">
        <v>1.32E-3</v>
      </c>
      <c r="K566" s="232">
        <f>E566*J566</f>
        <v>1.4150400000000001</v>
      </c>
      <c r="L566" s="232">
        <v>0</v>
      </c>
      <c r="M566" s="232">
        <f>E566*L566</f>
        <v>0</v>
      </c>
      <c r="N566" s="233" t="s">
        <v>216</v>
      </c>
      <c r="O566" s="250" t="s">
        <v>79</v>
      </c>
      <c r="P566" s="202"/>
      <c r="Q566" s="202"/>
      <c r="R566" s="202"/>
      <c r="S566" s="202"/>
      <c r="T566" s="202"/>
      <c r="U566" s="202"/>
      <c r="V566" s="202"/>
      <c r="W566" s="202"/>
      <c r="X566" s="202"/>
      <c r="Y566" s="202"/>
      <c r="Z566" s="202"/>
      <c r="AA566" s="202"/>
      <c r="AB566" s="202"/>
      <c r="AC566" s="202"/>
      <c r="AD566" s="202"/>
      <c r="AE566" s="202"/>
      <c r="AF566" s="202"/>
      <c r="AG566" s="202"/>
      <c r="AH566" s="202"/>
      <c r="AI566" s="202"/>
      <c r="AJ566" s="202"/>
      <c r="AK566" s="202"/>
      <c r="AL566" s="202"/>
      <c r="AM566" s="202">
        <v>21</v>
      </c>
      <c r="AN566" s="202"/>
      <c r="AO566" s="202"/>
      <c r="AP566" s="202"/>
      <c r="AQ566" s="202"/>
      <c r="AR566" s="202"/>
      <c r="AS566" s="202"/>
      <c r="AT566" s="202"/>
      <c r="AU566" s="202"/>
      <c r="AV566" s="202"/>
      <c r="AW566" s="202"/>
      <c r="AX566" s="202"/>
      <c r="AY566" s="202"/>
      <c r="AZ566" s="202"/>
      <c r="BA566" s="202"/>
      <c r="BB566" s="202"/>
      <c r="BC566" s="202"/>
      <c r="BD566" s="202"/>
      <c r="BE566" s="202"/>
      <c r="BF566" s="202"/>
      <c r="BG566" s="202"/>
      <c r="BH566" s="202"/>
    </row>
    <row r="567" spans="1:60" outlineLevel="1" x14ac:dyDescent="0.2">
      <c r="A567" s="245"/>
      <c r="B567" s="211"/>
      <c r="C567" s="281" t="s">
        <v>643</v>
      </c>
      <c r="D567" s="218"/>
      <c r="E567" s="225"/>
      <c r="F567" s="240"/>
      <c r="G567" s="241"/>
      <c r="H567" s="232"/>
      <c r="I567" s="232"/>
      <c r="J567" s="232"/>
      <c r="K567" s="232"/>
      <c r="L567" s="232"/>
      <c r="M567" s="232"/>
      <c r="N567" s="233"/>
      <c r="O567" s="250"/>
      <c r="P567" s="202"/>
      <c r="Q567" s="202"/>
      <c r="R567" s="202"/>
      <c r="S567" s="202"/>
      <c r="T567" s="202"/>
      <c r="U567" s="202"/>
      <c r="V567" s="202"/>
      <c r="W567" s="202"/>
      <c r="X567" s="202"/>
      <c r="Y567" s="202"/>
      <c r="Z567" s="202"/>
      <c r="AA567" s="202"/>
      <c r="AB567" s="202"/>
      <c r="AC567" s="202"/>
      <c r="AD567" s="202"/>
      <c r="AE567" s="202"/>
      <c r="AF567" s="202"/>
      <c r="AG567" s="202"/>
      <c r="AH567" s="202"/>
      <c r="AI567" s="202"/>
      <c r="AJ567" s="202"/>
      <c r="AK567" s="202"/>
      <c r="AL567" s="202"/>
      <c r="AM567" s="202"/>
      <c r="AN567" s="202"/>
      <c r="AO567" s="202"/>
      <c r="AP567" s="202"/>
      <c r="AQ567" s="202"/>
      <c r="AR567" s="202"/>
      <c r="AS567" s="202"/>
      <c r="AT567" s="202"/>
      <c r="AU567" s="202"/>
      <c r="AV567" s="202"/>
      <c r="AW567" s="202"/>
      <c r="AX567" s="202"/>
      <c r="AY567" s="202"/>
      <c r="AZ567" s="202"/>
      <c r="BA567" s="203" t="str">
        <f>C567</f>
        <v>dočasné opláštění stěn pro vysoušení</v>
      </c>
      <c r="BB567" s="202"/>
      <c r="BC567" s="202"/>
      <c r="BD567" s="202"/>
      <c r="BE567" s="202"/>
      <c r="BF567" s="202"/>
      <c r="BG567" s="202"/>
      <c r="BH567" s="202"/>
    </row>
    <row r="568" spans="1:60" outlineLevel="1" x14ac:dyDescent="0.2">
      <c r="A568" s="245"/>
      <c r="B568" s="211"/>
      <c r="C568" s="280"/>
      <c r="D568" s="217"/>
      <c r="E568" s="224"/>
      <c r="F568" s="238"/>
      <c r="G568" s="239"/>
      <c r="H568" s="232"/>
      <c r="I568" s="232"/>
      <c r="J568" s="232"/>
      <c r="K568" s="232"/>
      <c r="L568" s="232"/>
      <c r="M568" s="232"/>
      <c r="N568" s="233"/>
      <c r="O568" s="250"/>
      <c r="P568" s="202"/>
      <c r="Q568" s="202"/>
      <c r="R568" s="202"/>
      <c r="S568" s="202"/>
      <c r="T568" s="202"/>
      <c r="U568" s="202"/>
      <c r="V568" s="202"/>
      <c r="W568" s="202"/>
      <c r="X568" s="202"/>
      <c r="Y568" s="202"/>
      <c r="Z568" s="202"/>
      <c r="AA568" s="202"/>
      <c r="AB568" s="202"/>
      <c r="AC568" s="202"/>
      <c r="AD568" s="202"/>
      <c r="AE568" s="202"/>
      <c r="AF568" s="202"/>
      <c r="AG568" s="202"/>
      <c r="AH568" s="202"/>
      <c r="AI568" s="202"/>
      <c r="AJ568" s="202"/>
      <c r="AK568" s="202"/>
      <c r="AL568" s="202"/>
      <c r="AM568" s="202"/>
      <c r="AN568" s="202"/>
      <c r="AO568" s="202"/>
      <c r="AP568" s="202"/>
      <c r="AQ568" s="202"/>
      <c r="AR568" s="202"/>
      <c r="AS568" s="202"/>
      <c r="AT568" s="202"/>
      <c r="AU568" s="202"/>
      <c r="AV568" s="202"/>
      <c r="AW568" s="202"/>
      <c r="AX568" s="202"/>
      <c r="AY568" s="202"/>
      <c r="AZ568" s="202"/>
      <c r="BA568" s="202"/>
      <c r="BB568" s="202"/>
      <c r="BC568" s="202"/>
      <c r="BD568" s="202"/>
      <c r="BE568" s="202"/>
      <c r="BF568" s="202"/>
      <c r="BG568" s="202"/>
      <c r="BH568" s="202"/>
    </row>
    <row r="569" spans="1:60" outlineLevel="1" x14ac:dyDescent="0.2">
      <c r="A569" s="245">
        <v>120</v>
      </c>
      <c r="B569" s="211" t="s">
        <v>644</v>
      </c>
      <c r="C569" s="278" t="s">
        <v>645</v>
      </c>
      <c r="D569" s="214" t="s">
        <v>109</v>
      </c>
      <c r="E569" s="221">
        <v>1.34</v>
      </c>
      <c r="F569" s="235"/>
      <c r="G569" s="232">
        <f>E569*F569</f>
        <v>0</v>
      </c>
      <c r="H569" s="232">
        <v>21</v>
      </c>
      <c r="I569" s="232">
        <f>G569*(1+H569/100)</f>
        <v>0</v>
      </c>
      <c r="J569" s="232">
        <v>0.55000000000000004</v>
      </c>
      <c r="K569" s="232">
        <f>E569*J569</f>
        <v>0.7370000000000001</v>
      </c>
      <c r="L569" s="232">
        <v>0</v>
      </c>
      <c r="M569" s="232">
        <f>E569*L569</f>
        <v>0</v>
      </c>
      <c r="N569" s="233"/>
      <c r="O569" s="250" t="s">
        <v>213</v>
      </c>
      <c r="P569" s="202"/>
      <c r="Q569" s="202"/>
      <c r="R569" s="202"/>
      <c r="S569" s="202"/>
      <c r="T569" s="202"/>
      <c r="U569" s="202"/>
      <c r="V569" s="202"/>
      <c r="W569" s="202"/>
      <c r="X569" s="202"/>
      <c r="Y569" s="202"/>
      <c r="Z569" s="202"/>
      <c r="AA569" s="202"/>
      <c r="AB569" s="202"/>
      <c r="AC569" s="202"/>
      <c r="AD569" s="202"/>
      <c r="AE569" s="202"/>
      <c r="AF569" s="202"/>
      <c r="AG569" s="202"/>
      <c r="AH569" s="202"/>
      <c r="AI569" s="202"/>
      <c r="AJ569" s="202"/>
      <c r="AK569" s="202"/>
      <c r="AL569" s="202"/>
      <c r="AM569" s="202">
        <v>21</v>
      </c>
      <c r="AN569" s="202"/>
      <c r="AO569" s="202"/>
      <c r="AP569" s="202"/>
      <c r="AQ569" s="202"/>
      <c r="AR569" s="202"/>
      <c r="AS569" s="202"/>
      <c r="AT569" s="202"/>
      <c r="AU569" s="202"/>
      <c r="AV569" s="202"/>
      <c r="AW569" s="202"/>
      <c r="AX569" s="202"/>
      <c r="AY569" s="202"/>
      <c r="AZ569" s="202"/>
      <c r="BA569" s="202"/>
      <c r="BB569" s="202"/>
      <c r="BC569" s="202"/>
      <c r="BD569" s="202"/>
      <c r="BE569" s="202"/>
      <c r="BF569" s="202"/>
      <c r="BG569" s="202"/>
      <c r="BH569" s="202"/>
    </row>
    <row r="570" spans="1:60" outlineLevel="1" x14ac:dyDescent="0.2">
      <c r="A570" s="245"/>
      <c r="B570" s="211"/>
      <c r="C570" s="279" t="s">
        <v>646</v>
      </c>
      <c r="D570" s="215"/>
      <c r="E570" s="222">
        <v>1.34</v>
      </c>
      <c r="F570" s="232"/>
      <c r="G570" s="232"/>
      <c r="H570" s="232"/>
      <c r="I570" s="232"/>
      <c r="J570" s="232"/>
      <c r="K570" s="232"/>
      <c r="L570" s="232"/>
      <c r="M570" s="232"/>
      <c r="N570" s="233"/>
      <c r="O570" s="250"/>
      <c r="P570" s="202"/>
      <c r="Q570" s="202"/>
      <c r="R570" s="202"/>
      <c r="S570" s="202"/>
      <c r="T570" s="202"/>
      <c r="U570" s="202"/>
      <c r="V570" s="202"/>
      <c r="W570" s="202"/>
      <c r="X570" s="202"/>
      <c r="Y570" s="202"/>
      <c r="Z570" s="202"/>
      <c r="AA570" s="202"/>
      <c r="AB570" s="202"/>
      <c r="AC570" s="202"/>
      <c r="AD570" s="202"/>
      <c r="AE570" s="202"/>
      <c r="AF570" s="202"/>
      <c r="AG570" s="202"/>
      <c r="AH570" s="202"/>
      <c r="AI570" s="202"/>
      <c r="AJ570" s="202"/>
      <c r="AK570" s="202"/>
      <c r="AL570" s="202"/>
      <c r="AM570" s="202"/>
      <c r="AN570" s="202"/>
      <c r="AO570" s="202"/>
      <c r="AP570" s="202"/>
      <c r="AQ570" s="202"/>
      <c r="AR570" s="202"/>
      <c r="AS570" s="202"/>
      <c r="AT570" s="202"/>
      <c r="AU570" s="202"/>
      <c r="AV570" s="202"/>
      <c r="AW570" s="202"/>
      <c r="AX570" s="202"/>
      <c r="AY570" s="202"/>
      <c r="AZ570" s="202"/>
      <c r="BA570" s="202"/>
      <c r="BB570" s="202"/>
      <c r="BC570" s="202"/>
      <c r="BD570" s="202"/>
      <c r="BE570" s="202"/>
      <c r="BF570" s="202"/>
      <c r="BG570" s="202"/>
      <c r="BH570" s="202"/>
    </row>
    <row r="571" spans="1:60" outlineLevel="1" x14ac:dyDescent="0.2">
      <c r="A571" s="245"/>
      <c r="B571" s="211"/>
      <c r="C571" s="280"/>
      <c r="D571" s="217"/>
      <c r="E571" s="224"/>
      <c r="F571" s="238"/>
      <c r="G571" s="239"/>
      <c r="H571" s="232"/>
      <c r="I571" s="232"/>
      <c r="J571" s="232"/>
      <c r="K571" s="232"/>
      <c r="L571" s="232"/>
      <c r="M571" s="232"/>
      <c r="N571" s="233"/>
      <c r="O571" s="250"/>
      <c r="P571" s="202"/>
      <c r="Q571" s="202"/>
      <c r="R571" s="202"/>
      <c r="S571" s="202"/>
      <c r="T571" s="202"/>
      <c r="U571" s="202"/>
      <c r="V571" s="202"/>
      <c r="W571" s="202"/>
      <c r="X571" s="202"/>
      <c r="Y571" s="202"/>
      <c r="Z571" s="202"/>
      <c r="AA571" s="202"/>
      <c r="AB571" s="202"/>
      <c r="AC571" s="202"/>
      <c r="AD571" s="202"/>
      <c r="AE571" s="202"/>
      <c r="AF571" s="202"/>
      <c r="AG571" s="202"/>
      <c r="AH571" s="202"/>
      <c r="AI571" s="202"/>
      <c r="AJ571" s="202"/>
      <c r="AK571" s="202"/>
      <c r="AL571" s="202"/>
      <c r="AM571" s="202"/>
      <c r="AN571" s="202"/>
      <c r="AO571" s="202"/>
      <c r="AP571" s="202"/>
      <c r="AQ571" s="202"/>
      <c r="AR571" s="202"/>
      <c r="AS571" s="202"/>
      <c r="AT571" s="202"/>
      <c r="AU571" s="202"/>
      <c r="AV571" s="202"/>
      <c r="AW571" s="202"/>
      <c r="AX571" s="202"/>
      <c r="AY571" s="202"/>
      <c r="AZ571" s="202"/>
      <c r="BA571" s="202"/>
      <c r="BB571" s="202"/>
      <c r="BC571" s="202"/>
      <c r="BD571" s="202"/>
      <c r="BE571" s="202"/>
      <c r="BF571" s="202"/>
      <c r="BG571" s="202"/>
      <c r="BH571" s="202"/>
    </row>
    <row r="572" spans="1:60" ht="22.5" outlineLevel="1" x14ac:dyDescent="0.2">
      <c r="A572" s="245">
        <v>121</v>
      </c>
      <c r="B572" s="211" t="s">
        <v>647</v>
      </c>
      <c r="C572" s="278" t="s">
        <v>648</v>
      </c>
      <c r="D572" s="214" t="s">
        <v>109</v>
      </c>
      <c r="E572" s="221">
        <v>0.60367999999999999</v>
      </c>
      <c r="F572" s="235"/>
      <c r="G572" s="232">
        <f>E572*F572</f>
        <v>0</v>
      </c>
      <c r="H572" s="232">
        <v>21</v>
      </c>
      <c r="I572" s="232">
        <f>G572*(1+H572/100)</f>
        <v>0</v>
      </c>
      <c r="J572" s="232">
        <v>0.5</v>
      </c>
      <c r="K572" s="232">
        <f>E572*J572</f>
        <v>0.30184</v>
      </c>
      <c r="L572" s="232">
        <v>0</v>
      </c>
      <c r="M572" s="232">
        <f>E572*L572</f>
        <v>0</v>
      </c>
      <c r="N572" s="233" t="s">
        <v>216</v>
      </c>
      <c r="O572" s="250" t="s">
        <v>79</v>
      </c>
      <c r="P572" s="202"/>
      <c r="Q572" s="202"/>
      <c r="R572" s="202"/>
      <c r="S572" s="202"/>
      <c r="T572" s="202"/>
      <c r="U572" s="202"/>
      <c r="V572" s="202"/>
      <c r="W572" s="202"/>
      <c r="X572" s="202"/>
      <c r="Y572" s="202"/>
      <c r="Z572" s="202"/>
      <c r="AA572" s="202"/>
      <c r="AB572" s="202"/>
      <c r="AC572" s="202"/>
      <c r="AD572" s="202"/>
      <c r="AE572" s="202"/>
      <c r="AF572" s="202"/>
      <c r="AG572" s="202"/>
      <c r="AH572" s="202"/>
      <c r="AI572" s="202"/>
      <c r="AJ572" s="202"/>
      <c r="AK572" s="202"/>
      <c r="AL572" s="202"/>
      <c r="AM572" s="202">
        <v>21</v>
      </c>
      <c r="AN572" s="202"/>
      <c r="AO572" s="202"/>
      <c r="AP572" s="202"/>
      <c r="AQ572" s="202"/>
      <c r="AR572" s="202"/>
      <c r="AS572" s="202"/>
      <c r="AT572" s="202"/>
      <c r="AU572" s="202"/>
      <c r="AV572" s="202"/>
      <c r="AW572" s="202"/>
      <c r="AX572" s="202"/>
      <c r="AY572" s="202"/>
      <c r="AZ572" s="202"/>
      <c r="BA572" s="202"/>
      <c r="BB572" s="202"/>
      <c r="BC572" s="202"/>
      <c r="BD572" s="202"/>
      <c r="BE572" s="202"/>
      <c r="BF572" s="202"/>
      <c r="BG572" s="202"/>
      <c r="BH572" s="202"/>
    </row>
    <row r="573" spans="1:60" outlineLevel="1" x14ac:dyDescent="0.2">
      <c r="A573" s="245"/>
      <c r="B573" s="211"/>
      <c r="C573" s="279" t="s">
        <v>649</v>
      </c>
      <c r="D573" s="215"/>
      <c r="E573" s="222">
        <v>0.60370000000000001</v>
      </c>
      <c r="F573" s="232"/>
      <c r="G573" s="232"/>
      <c r="H573" s="232"/>
      <c r="I573" s="232"/>
      <c r="J573" s="232"/>
      <c r="K573" s="232"/>
      <c r="L573" s="232"/>
      <c r="M573" s="232"/>
      <c r="N573" s="233"/>
      <c r="O573" s="250"/>
      <c r="P573" s="202"/>
      <c r="Q573" s="202"/>
      <c r="R573" s="202"/>
      <c r="S573" s="202"/>
      <c r="T573" s="202"/>
      <c r="U573" s="202"/>
      <c r="V573" s="202"/>
      <c r="W573" s="202"/>
      <c r="X573" s="202"/>
      <c r="Y573" s="202"/>
      <c r="Z573" s="202"/>
      <c r="AA573" s="202"/>
      <c r="AB573" s="202"/>
      <c r="AC573" s="202"/>
      <c r="AD573" s="202"/>
      <c r="AE573" s="202"/>
      <c r="AF573" s="202"/>
      <c r="AG573" s="202"/>
      <c r="AH573" s="202"/>
      <c r="AI573" s="202"/>
      <c r="AJ573" s="202"/>
      <c r="AK573" s="202"/>
      <c r="AL573" s="202"/>
      <c r="AM573" s="202"/>
      <c r="AN573" s="202"/>
      <c r="AO573" s="202"/>
      <c r="AP573" s="202"/>
      <c r="AQ573" s="202"/>
      <c r="AR573" s="202"/>
      <c r="AS573" s="202"/>
      <c r="AT573" s="202"/>
      <c r="AU573" s="202"/>
      <c r="AV573" s="202"/>
      <c r="AW573" s="202"/>
      <c r="AX573" s="202"/>
      <c r="AY573" s="202"/>
      <c r="AZ573" s="202"/>
      <c r="BA573" s="202"/>
      <c r="BB573" s="202"/>
      <c r="BC573" s="202"/>
      <c r="BD573" s="202"/>
      <c r="BE573" s="202"/>
      <c r="BF573" s="202"/>
      <c r="BG573" s="202"/>
      <c r="BH573" s="202"/>
    </row>
    <row r="574" spans="1:60" outlineLevel="1" x14ac:dyDescent="0.2">
      <c r="A574" s="245"/>
      <c r="B574" s="211"/>
      <c r="C574" s="280"/>
      <c r="D574" s="217"/>
      <c r="E574" s="224"/>
      <c r="F574" s="238"/>
      <c r="G574" s="239"/>
      <c r="H574" s="232"/>
      <c r="I574" s="232"/>
      <c r="J574" s="232"/>
      <c r="K574" s="232"/>
      <c r="L574" s="232"/>
      <c r="M574" s="232"/>
      <c r="N574" s="233"/>
      <c r="O574" s="250"/>
      <c r="P574" s="202"/>
      <c r="Q574" s="202"/>
      <c r="R574" s="202"/>
      <c r="S574" s="202"/>
      <c r="T574" s="202"/>
      <c r="U574" s="202"/>
      <c r="V574" s="202"/>
      <c r="W574" s="202"/>
      <c r="X574" s="202"/>
      <c r="Y574" s="202"/>
      <c r="Z574" s="202"/>
      <c r="AA574" s="202"/>
      <c r="AB574" s="202"/>
      <c r="AC574" s="202"/>
      <c r="AD574" s="202"/>
      <c r="AE574" s="202"/>
      <c r="AF574" s="202"/>
      <c r="AG574" s="202"/>
      <c r="AH574" s="202"/>
      <c r="AI574" s="202"/>
      <c r="AJ574" s="202"/>
      <c r="AK574" s="202"/>
      <c r="AL574" s="202"/>
      <c r="AM574" s="202"/>
      <c r="AN574" s="202"/>
      <c r="AO574" s="202"/>
      <c r="AP574" s="202"/>
      <c r="AQ574" s="202"/>
      <c r="AR574" s="202"/>
      <c r="AS574" s="202"/>
      <c r="AT574" s="202"/>
      <c r="AU574" s="202"/>
      <c r="AV574" s="202"/>
      <c r="AW574" s="202"/>
      <c r="AX574" s="202"/>
      <c r="AY574" s="202"/>
      <c r="AZ574" s="202"/>
      <c r="BA574" s="202"/>
      <c r="BB574" s="202"/>
      <c r="BC574" s="202"/>
      <c r="BD574" s="202"/>
      <c r="BE574" s="202"/>
      <c r="BF574" s="202"/>
      <c r="BG574" s="202"/>
      <c r="BH574" s="202"/>
    </row>
    <row r="575" spans="1:60" ht="22.5" outlineLevel="1" x14ac:dyDescent="0.2">
      <c r="A575" s="245">
        <v>122</v>
      </c>
      <c r="B575" s="211" t="s">
        <v>650</v>
      </c>
      <c r="C575" s="278" t="s">
        <v>651</v>
      </c>
      <c r="D575" s="214" t="s">
        <v>77</v>
      </c>
      <c r="E575" s="221">
        <v>388.6</v>
      </c>
      <c r="F575" s="235"/>
      <c r="G575" s="232">
        <f>E575*F575</f>
        <v>0</v>
      </c>
      <c r="H575" s="232">
        <v>21</v>
      </c>
      <c r="I575" s="232">
        <f>G575*(1+H575/100)</f>
        <v>0</v>
      </c>
      <c r="J575" s="232">
        <v>8.2500000000000004E-3</v>
      </c>
      <c r="K575" s="232">
        <f>E575*J575</f>
        <v>3.2059500000000005</v>
      </c>
      <c r="L575" s="232">
        <v>0</v>
      </c>
      <c r="M575" s="232">
        <f>E575*L575</f>
        <v>0</v>
      </c>
      <c r="N575" s="233" t="s">
        <v>216</v>
      </c>
      <c r="O575" s="250" t="s">
        <v>79</v>
      </c>
      <c r="P575" s="202"/>
      <c r="Q575" s="202"/>
      <c r="R575" s="202"/>
      <c r="S575" s="202"/>
      <c r="T575" s="202"/>
      <c r="U575" s="202"/>
      <c r="V575" s="202"/>
      <c r="W575" s="202"/>
      <c r="X575" s="202"/>
      <c r="Y575" s="202"/>
      <c r="Z575" s="202"/>
      <c r="AA575" s="202"/>
      <c r="AB575" s="202"/>
      <c r="AC575" s="202"/>
      <c r="AD575" s="202"/>
      <c r="AE575" s="202"/>
      <c r="AF575" s="202"/>
      <c r="AG575" s="202"/>
      <c r="AH575" s="202"/>
      <c r="AI575" s="202"/>
      <c r="AJ575" s="202"/>
      <c r="AK575" s="202"/>
      <c r="AL575" s="202"/>
      <c r="AM575" s="202">
        <v>21</v>
      </c>
      <c r="AN575" s="202"/>
      <c r="AO575" s="202"/>
      <c r="AP575" s="202"/>
      <c r="AQ575" s="202"/>
      <c r="AR575" s="202"/>
      <c r="AS575" s="202"/>
      <c r="AT575" s="202"/>
      <c r="AU575" s="202"/>
      <c r="AV575" s="202"/>
      <c r="AW575" s="202"/>
      <c r="AX575" s="202"/>
      <c r="AY575" s="202"/>
      <c r="AZ575" s="202"/>
      <c r="BA575" s="202"/>
      <c r="BB575" s="202"/>
      <c r="BC575" s="202"/>
      <c r="BD575" s="202"/>
      <c r="BE575" s="202"/>
      <c r="BF575" s="202"/>
      <c r="BG575" s="202"/>
      <c r="BH575" s="202"/>
    </row>
    <row r="576" spans="1:60" outlineLevel="1" x14ac:dyDescent="0.2">
      <c r="A576" s="245"/>
      <c r="B576" s="211"/>
      <c r="C576" s="280"/>
      <c r="D576" s="217"/>
      <c r="E576" s="224"/>
      <c r="F576" s="238"/>
      <c r="G576" s="239"/>
      <c r="H576" s="232"/>
      <c r="I576" s="232"/>
      <c r="J576" s="232"/>
      <c r="K576" s="232"/>
      <c r="L576" s="232"/>
      <c r="M576" s="232"/>
      <c r="N576" s="233"/>
      <c r="O576" s="250"/>
      <c r="P576" s="202"/>
      <c r="Q576" s="202"/>
      <c r="R576" s="202"/>
      <c r="S576" s="202"/>
      <c r="T576" s="202"/>
      <c r="U576" s="202"/>
      <c r="V576" s="202"/>
      <c r="W576" s="202"/>
      <c r="X576" s="202"/>
      <c r="Y576" s="202"/>
      <c r="Z576" s="202"/>
      <c r="AA576" s="202"/>
      <c r="AB576" s="202"/>
      <c r="AC576" s="202"/>
      <c r="AD576" s="202"/>
      <c r="AE576" s="202"/>
      <c r="AF576" s="202"/>
      <c r="AG576" s="202"/>
      <c r="AH576" s="202"/>
      <c r="AI576" s="202"/>
      <c r="AJ576" s="202"/>
      <c r="AK576" s="202"/>
      <c r="AL576" s="202"/>
      <c r="AM576" s="202"/>
      <c r="AN576" s="202"/>
      <c r="AO576" s="202"/>
      <c r="AP576" s="202"/>
      <c r="AQ576" s="202"/>
      <c r="AR576" s="202"/>
      <c r="AS576" s="202"/>
      <c r="AT576" s="202"/>
      <c r="AU576" s="202"/>
      <c r="AV576" s="202"/>
      <c r="AW576" s="202"/>
      <c r="AX576" s="202"/>
      <c r="AY576" s="202"/>
      <c r="AZ576" s="202"/>
      <c r="BA576" s="202"/>
      <c r="BB576" s="202"/>
      <c r="BC576" s="202"/>
      <c r="BD576" s="202"/>
      <c r="BE576" s="202"/>
      <c r="BF576" s="202"/>
      <c r="BG576" s="202"/>
      <c r="BH576" s="202"/>
    </row>
    <row r="577" spans="1:60" outlineLevel="1" x14ac:dyDescent="0.2">
      <c r="A577" s="245">
        <v>123</v>
      </c>
      <c r="B577" s="211" t="s">
        <v>652</v>
      </c>
      <c r="C577" s="278" t="s">
        <v>653</v>
      </c>
      <c r="D577" s="214" t="s">
        <v>77</v>
      </c>
      <c r="E577" s="221">
        <v>221.1</v>
      </c>
      <c r="F577" s="235"/>
      <c r="G577" s="232">
        <f>E577*F577</f>
        <v>0</v>
      </c>
      <c r="H577" s="232">
        <v>21</v>
      </c>
      <c r="I577" s="232">
        <f>G577*(1+H577/100)</f>
        <v>0</v>
      </c>
      <c r="J577" s="232">
        <v>1.1599999999999999E-2</v>
      </c>
      <c r="K577" s="232">
        <f>E577*J577</f>
        <v>2.5647599999999997</v>
      </c>
      <c r="L577" s="232">
        <v>0</v>
      </c>
      <c r="M577" s="232">
        <f>E577*L577</f>
        <v>0</v>
      </c>
      <c r="N577" s="233"/>
      <c r="O577" s="250" t="s">
        <v>213</v>
      </c>
      <c r="P577" s="202"/>
      <c r="Q577" s="202"/>
      <c r="R577" s="202"/>
      <c r="S577" s="202"/>
      <c r="T577" s="202"/>
      <c r="U577" s="202"/>
      <c r="V577" s="202"/>
      <c r="W577" s="202"/>
      <c r="X577" s="202"/>
      <c r="Y577" s="202"/>
      <c r="Z577" s="202"/>
      <c r="AA577" s="202"/>
      <c r="AB577" s="202"/>
      <c r="AC577" s="202"/>
      <c r="AD577" s="202"/>
      <c r="AE577" s="202"/>
      <c r="AF577" s="202"/>
      <c r="AG577" s="202"/>
      <c r="AH577" s="202"/>
      <c r="AI577" s="202"/>
      <c r="AJ577" s="202"/>
      <c r="AK577" s="202"/>
      <c r="AL577" s="202"/>
      <c r="AM577" s="202">
        <v>21</v>
      </c>
      <c r="AN577" s="202"/>
      <c r="AO577" s="202"/>
      <c r="AP577" s="202"/>
      <c r="AQ577" s="202"/>
      <c r="AR577" s="202"/>
      <c r="AS577" s="202"/>
      <c r="AT577" s="202"/>
      <c r="AU577" s="202"/>
      <c r="AV577" s="202"/>
      <c r="AW577" s="202"/>
      <c r="AX577" s="202"/>
      <c r="AY577" s="202"/>
      <c r="AZ577" s="202"/>
      <c r="BA577" s="202"/>
      <c r="BB577" s="202"/>
      <c r="BC577" s="202"/>
      <c r="BD577" s="202"/>
      <c r="BE577" s="202"/>
      <c r="BF577" s="202"/>
      <c r="BG577" s="202"/>
      <c r="BH577" s="202"/>
    </row>
    <row r="578" spans="1:60" outlineLevel="1" x14ac:dyDescent="0.2">
      <c r="A578" s="245"/>
      <c r="B578" s="211"/>
      <c r="C578" s="279" t="s">
        <v>654</v>
      </c>
      <c r="D578" s="215"/>
      <c r="E578" s="222">
        <v>221.1</v>
      </c>
      <c r="F578" s="232"/>
      <c r="G578" s="232"/>
      <c r="H578" s="232"/>
      <c r="I578" s="232"/>
      <c r="J578" s="232"/>
      <c r="K578" s="232"/>
      <c r="L578" s="232"/>
      <c r="M578" s="232"/>
      <c r="N578" s="233"/>
      <c r="O578" s="250"/>
      <c r="P578" s="202"/>
      <c r="Q578" s="202"/>
      <c r="R578" s="202"/>
      <c r="S578" s="202"/>
      <c r="T578" s="202"/>
      <c r="U578" s="202"/>
      <c r="V578" s="202"/>
      <c r="W578" s="202"/>
      <c r="X578" s="202"/>
      <c r="Y578" s="202"/>
      <c r="Z578" s="202"/>
      <c r="AA578" s="202"/>
      <c r="AB578" s="202"/>
      <c r="AC578" s="202"/>
      <c r="AD578" s="202"/>
      <c r="AE578" s="202"/>
      <c r="AF578" s="202"/>
      <c r="AG578" s="202"/>
      <c r="AH578" s="202"/>
      <c r="AI578" s="202"/>
      <c r="AJ578" s="202"/>
      <c r="AK578" s="202"/>
      <c r="AL578" s="202"/>
      <c r="AM578" s="202"/>
      <c r="AN578" s="202"/>
      <c r="AO578" s="202"/>
      <c r="AP578" s="202"/>
      <c r="AQ578" s="202"/>
      <c r="AR578" s="202"/>
      <c r="AS578" s="202"/>
      <c r="AT578" s="202"/>
      <c r="AU578" s="202"/>
      <c r="AV578" s="202"/>
      <c r="AW578" s="202"/>
      <c r="AX578" s="202"/>
      <c r="AY578" s="202"/>
      <c r="AZ578" s="202"/>
      <c r="BA578" s="202"/>
      <c r="BB578" s="202"/>
      <c r="BC578" s="202"/>
      <c r="BD578" s="202"/>
      <c r="BE578" s="202"/>
      <c r="BF578" s="202"/>
      <c r="BG578" s="202"/>
      <c r="BH578" s="202"/>
    </row>
    <row r="579" spans="1:60" outlineLevel="1" x14ac:dyDescent="0.2">
      <c r="A579" s="245"/>
      <c r="B579" s="211"/>
      <c r="C579" s="280"/>
      <c r="D579" s="217"/>
      <c r="E579" s="224"/>
      <c r="F579" s="238"/>
      <c r="G579" s="239"/>
      <c r="H579" s="232"/>
      <c r="I579" s="232"/>
      <c r="J579" s="232"/>
      <c r="K579" s="232"/>
      <c r="L579" s="232"/>
      <c r="M579" s="232"/>
      <c r="N579" s="233"/>
      <c r="O579" s="250"/>
      <c r="P579" s="202"/>
      <c r="Q579" s="202"/>
      <c r="R579" s="202"/>
      <c r="S579" s="202"/>
      <c r="T579" s="202"/>
      <c r="U579" s="202"/>
      <c r="V579" s="202"/>
      <c r="W579" s="202"/>
      <c r="X579" s="202"/>
      <c r="Y579" s="202"/>
      <c r="Z579" s="202"/>
      <c r="AA579" s="202"/>
      <c r="AB579" s="202"/>
      <c r="AC579" s="202"/>
      <c r="AD579" s="202"/>
      <c r="AE579" s="202"/>
      <c r="AF579" s="202"/>
      <c r="AG579" s="202"/>
      <c r="AH579" s="202"/>
      <c r="AI579" s="202"/>
      <c r="AJ579" s="202"/>
      <c r="AK579" s="202"/>
      <c r="AL579" s="202"/>
      <c r="AM579" s="202"/>
      <c r="AN579" s="202"/>
      <c r="AO579" s="202"/>
      <c r="AP579" s="202"/>
      <c r="AQ579" s="202"/>
      <c r="AR579" s="202"/>
      <c r="AS579" s="202"/>
      <c r="AT579" s="202"/>
      <c r="AU579" s="202"/>
      <c r="AV579" s="202"/>
      <c r="AW579" s="202"/>
      <c r="AX579" s="202"/>
      <c r="AY579" s="202"/>
      <c r="AZ579" s="202"/>
      <c r="BA579" s="202"/>
      <c r="BB579" s="202"/>
      <c r="BC579" s="202"/>
      <c r="BD579" s="202"/>
      <c r="BE579" s="202"/>
      <c r="BF579" s="202"/>
      <c r="BG579" s="202"/>
      <c r="BH579" s="202"/>
    </row>
    <row r="580" spans="1:60" outlineLevel="1" x14ac:dyDescent="0.2">
      <c r="A580" s="245"/>
      <c r="B580" s="208" t="s">
        <v>655</v>
      </c>
      <c r="C580" s="277"/>
      <c r="D580" s="246"/>
      <c r="E580" s="247"/>
      <c r="F580" s="248"/>
      <c r="G580" s="234"/>
      <c r="H580" s="232"/>
      <c r="I580" s="232"/>
      <c r="J580" s="232"/>
      <c r="K580" s="232">
        <v>1</v>
      </c>
      <c r="L580" s="232"/>
      <c r="M580" s="232"/>
      <c r="N580" s="233"/>
      <c r="O580" s="250"/>
      <c r="P580" s="202"/>
      <c r="Q580" s="202"/>
      <c r="R580" s="202"/>
      <c r="S580" s="202"/>
      <c r="T580" s="202"/>
      <c r="U580" s="202"/>
      <c r="V580" s="202"/>
      <c r="W580" s="202"/>
      <c r="X580" s="202"/>
      <c r="Y580" s="202"/>
      <c r="Z580" s="202"/>
      <c r="AA580" s="202"/>
      <c r="AB580" s="202"/>
      <c r="AC580" s="202"/>
      <c r="AD580" s="202"/>
      <c r="AE580" s="202"/>
      <c r="AF580" s="202"/>
      <c r="AG580" s="202"/>
      <c r="AH580" s="202"/>
      <c r="AI580" s="202"/>
      <c r="AJ580" s="202"/>
      <c r="AK580" s="202"/>
      <c r="AL580" s="202"/>
      <c r="AM580" s="202"/>
      <c r="AN580" s="202"/>
      <c r="AO580" s="202"/>
      <c r="AP580" s="202"/>
      <c r="AQ580" s="202"/>
      <c r="AR580" s="202"/>
      <c r="AS580" s="202"/>
      <c r="AT580" s="202"/>
      <c r="AU580" s="202"/>
      <c r="AV580" s="202"/>
      <c r="AW580" s="202"/>
      <c r="AX580" s="202"/>
      <c r="AY580" s="202"/>
      <c r="AZ580" s="202"/>
      <c r="BA580" s="202"/>
      <c r="BB580" s="202"/>
      <c r="BC580" s="202"/>
      <c r="BD580" s="202"/>
      <c r="BE580" s="202"/>
      <c r="BF580" s="202"/>
      <c r="BG580" s="202"/>
      <c r="BH580" s="202"/>
    </row>
    <row r="581" spans="1:60" outlineLevel="1" x14ac:dyDescent="0.2">
      <c r="A581" s="245"/>
      <c r="B581" s="208" t="s">
        <v>656</v>
      </c>
      <c r="C581" s="277"/>
      <c r="D581" s="246"/>
      <c r="E581" s="247"/>
      <c r="F581" s="248"/>
      <c r="G581" s="234"/>
      <c r="H581" s="232"/>
      <c r="I581" s="232"/>
      <c r="J581" s="232"/>
      <c r="K581" s="232"/>
      <c r="L581" s="232"/>
      <c r="M581" s="232"/>
      <c r="N581" s="233"/>
      <c r="O581" s="250"/>
      <c r="P581" s="202"/>
      <c r="Q581" s="202"/>
      <c r="R581" s="202"/>
      <c r="S581" s="202"/>
      <c r="T581" s="202"/>
      <c r="U581" s="202"/>
      <c r="V581" s="202"/>
      <c r="W581" s="202"/>
      <c r="X581" s="202"/>
      <c r="Y581" s="202"/>
      <c r="Z581" s="202"/>
      <c r="AA581" s="202"/>
      <c r="AB581" s="202"/>
      <c r="AC581" s="202"/>
      <c r="AD581" s="202"/>
      <c r="AE581" s="202"/>
      <c r="AF581" s="202"/>
      <c r="AG581" s="202"/>
      <c r="AH581" s="202"/>
      <c r="AI581" s="202"/>
      <c r="AJ581" s="202"/>
      <c r="AK581" s="202"/>
      <c r="AL581" s="202"/>
      <c r="AM581" s="202"/>
      <c r="AN581" s="202"/>
      <c r="AO581" s="202"/>
      <c r="AP581" s="202"/>
      <c r="AQ581" s="202"/>
      <c r="AR581" s="202"/>
      <c r="AS581" s="202"/>
      <c r="AT581" s="202"/>
      <c r="AU581" s="202"/>
      <c r="AV581" s="202"/>
      <c r="AW581" s="202"/>
      <c r="AX581" s="202"/>
      <c r="AY581" s="202"/>
      <c r="AZ581" s="202"/>
      <c r="BA581" s="202"/>
      <c r="BB581" s="202"/>
      <c r="BC581" s="202"/>
      <c r="BD581" s="202"/>
      <c r="BE581" s="202"/>
      <c r="BF581" s="202"/>
      <c r="BG581" s="202"/>
      <c r="BH581" s="202"/>
    </row>
    <row r="582" spans="1:60" outlineLevel="1" x14ac:dyDescent="0.2">
      <c r="A582" s="245">
        <v>124</v>
      </c>
      <c r="B582" s="211" t="s">
        <v>657</v>
      </c>
      <c r="C582" s="278" t="s">
        <v>658</v>
      </c>
      <c r="D582" s="214" t="s">
        <v>206</v>
      </c>
      <c r="E582" s="221">
        <v>8.6503300000000003</v>
      </c>
      <c r="F582" s="235"/>
      <c r="G582" s="232">
        <f>E582*F582</f>
        <v>0</v>
      </c>
      <c r="H582" s="232">
        <v>21</v>
      </c>
      <c r="I582" s="232">
        <f>G582*(1+H582/100)</f>
        <v>0</v>
      </c>
      <c r="J582" s="232">
        <v>0</v>
      </c>
      <c r="K582" s="232">
        <f>E582*J582</f>
        <v>0</v>
      </c>
      <c r="L582" s="232">
        <v>0</v>
      </c>
      <c r="M582" s="232">
        <f>E582*L582</f>
        <v>0</v>
      </c>
      <c r="N582" s="233" t="s">
        <v>616</v>
      </c>
      <c r="O582" s="250" t="s">
        <v>79</v>
      </c>
      <c r="P582" s="202"/>
      <c r="Q582" s="202"/>
      <c r="R582" s="202"/>
      <c r="S582" s="202"/>
      <c r="T582" s="202"/>
      <c r="U582" s="202"/>
      <c r="V582" s="202"/>
      <c r="W582" s="202"/>
      <c r="X582" s="202"/>
      <c r="Y582" s="202"/>
      <c r="Z582" s="202"/>
      <c r="AA582" s="202"/>
      <c r="AB582" s="202"/>
      <c r="AC582" s="202"/>
      <c r="AD582" s="202"/>
      <c r="AE582" s="202"/>
      <c r="AF582" s="202"/>
      <c r="AG582" s="202"/>
      <c r="AH582" s="202"/>
      <c r="AI582" s="202"/>
      <c r="AJ582" s="202"/>
      <c r="AK582" s="202"/>
      <c r="AL582" s="202"/>
      <c r="AM582" s="202">
        <v>21</v>
      </c>
      <c r="AN582" s="202"/>
      <c r="AO582" s="202"/>
      <c r="AP582" s="202"/>
      <c r="AQ582" s="202"/>
      <c r="AR582" s="202"/>
      <c r="AS582" s="202"/>
      <c r="AT582" s="202"/>
      <c r="AU582" s="202"/>
      <c r="AV582" s="202"/>
      <c r="AW582" s="202"/>
      <c r="AX582" s="202"/>
      <c r="AY582" s="202"/>
      <c r="AZ582" s="202"/>
      <c r="BA582" s="202"/>
      <c r="BB582" s="202"/>
      <c r="BC582" s="202"/>
      <c r="BD582" s="202"/>
      <c r="BE582" s="202"/>
      <c r="BF582" s="202"/>
      <c r="BG582" s="202"/>
      <c r="BH582" s="202"/>
    </row>
    <row r="583" spans="1:60" outlineLevel="1" x14ac:dyDescent="0.2">
      <c r="A583" s="245"/>
      <c r="B583" s="211"/>
      <c r="C583" s="279" t="s">
        <v>472</v>
      </c>
      <c r="D583" s="215"/>
      <c r="E583" s="222"/>
      <c r="F583" s="232"/>
      <c r="G583" s="232"/>
      <c r="H583" s="232"/>
      <c r="I583" s="232"/>
      <c r="J583" s="232"/>
      <c r="K583" s="232"/>
      <c r="L583" s="232"/>
      <c r="M583" s="232"/>
      <c r="N583" s="233"/>
      <c r="O583" s="250"/>
      <c r="P583" s="202"/>
      <c r="Q583" s="202"/>
      <c r="R583" s="202"/>
      <c r="S583" s="202"/>
      <c r="T583" s="202"/>
      <c r="U583" s="202"/>
      <c r="V583" s="202"/>
      <c r="W583" s="202"/>
      <c r="X583" s="202"/>
      <c r="Y583" s="202"/>
      <c r="Z583" s="202"/>
      <c r="AA583" s="202"/>
      <c r="AB583" s="202"/>
      <c r="AC583" s="202"/>
      <c r="AD583" s="202"/>
      <c r="AE583" s="202"/>
      <c r="AF583" s="202"/>
      <c r="AG583" s="202"/>
      <c r="AH583" s="202"/>
      <c r="AI583" s="202"/>
      <c r="AJ583" s="202"/>
      <c r="AK583" s="202"/>
      <c r="AL583" s="202"/>
      <c r="AM583" s="202"/>
      <c r="AN583" s="202"/>
      <c r="AO583" s="202"/>
      <c r="AP583" s="202"/>
      <c r="AQ583" s="202"/>
      <c r="AR583" s="202"/>
      <c r="AS583" s="202"/>
      <c r="AT583" s="202"/>
      <c r="AU583" s="202"/>
      <c r="AV583" s="202"/>
      <c r="AW583" s="202"/>
      <c r="AX583" s="202"/>
      <c r="AY583" s="202"/>
      <c r="AZ583" s="202"/>
      <c r="BA583" s="202"/>
      <c r="BB583" s="202"/>
      <c r="BC583" s="202"/>
      <c r="BD583" s="202"/>
      <c r="BE583" s="202"/>
      <c r="BF583" s="202"/>
      <c r="BG583" s="202"/>
      <c r="BH583" s="202"/>
    </row>
    <row r="584" spans="1:60" outlineLevel="1" x14ac:dyDescent="0.2">
      <c r="A584" s="245"/>
      <c r="B584" s="211"/>
      <c r="C584" s="279" t="s">
        <v>659</v>
      </c>
      <c r="D584" s="215"/>
      <c r="E584" s="222"/>
      <c r="F584" s="232"/>
      <c r="G584" s="232"/>
      <c r="H584" s="232"/>
      <c r="I584" s="232"/>
      <c r="J584" s="232"/>
      <c r="K584" s="232"/>
      <c r="L584" s="232"/>
      <c r="M584" s="232"/>
      <c r="N584" s="233"/>
      <c r="O584" s="250"/>
      <c r="P584" s="202"/>
      <c r="Q584" s="202"/>
      <c r="R584" s="202"/>
      <c r="S584" s="202"/>
      <c r="T584" s="202"/>
      <c r="U584" s="202"/>
      <c r="V584" s="202"/>
      <c r="W584" s="202"/>
      <c r="X584" s="202"/>
      <c r="Y584" s="202"/>
      <c r="Z584" s="202"/>
      <c r="AA584" s="202"/>
      <c r="AB584" s="202"/>
      <c r="AC584" s="202"/>
      <c r="AD584" s="202"/>
      <c r="AE584" s="202"/>
      <c r="AF584" s="202"/>
      <c r="AG584" s="202"/>
      <c r="AH584" s="202"/>
      <c r="AI584" s="202"/>
      <c r="AJ584" s="202"/>
      <c r="AK584" s="202"/>
      <c r="AL584" s="202"/>
      <c r="AM584" s="202"/>
      <c r="AN584" s="202"/>
      <c r="AO584" s="202"/>
      <c r="AP584" s="202"/>
      <c r="AQ584" s="202"/>
      <c r="AR584" s="202"/>
      <c r="AS584" s="202"/>
      <c r="AT584" s="202"/>
      <c r="AU584" s="202"/>
      <c r="AV584" s="202"/>
      <c r="AW584" s="202"/>
      <c r="AX584" s="202"/>
      <c r="AY584" s="202"/>
      <c r="AZ584" s="202"/>
      <c r="BA584" s="202"/>
      <c r="BB584" s="202"/>
      <c r="BC584" s="202"/>
      <c r="BD584" s="202"/>
      <c r="BE584" s="202"/>
      <c r="BF584" s="202"/>
      <c r="BG584" s="202"/>
      <c r="BH584" s="202"/>
    </row>
    <row r="585" spans="1:60" outlineLevel="1" x14ac:dyDescent="0.2">
      <c r="A585" s="245"/>
      <c r="B585" s="211"/>
      <c r="C585" s="279" t="s">
        <v>660</v>
      </c>
      <c r="D585" s="215"/>
      <c r="E585" s="222">
        <v>8.6502999999999997</v>
      </c>
      <c r="F585" s="232"/>
      <c r="G585" s="232"/>
      <c r="H585" s="232"/>
      <c r="I585" s="232"/>
      <c r="J585" s="232"/>
      <c r="K585" s="232"/>
      <c r="L585" s="232"/>
      <c r="M585" s="232"/>
      <c r="N585" s="233"/>
      <c r="O585" s="250"/>
      <c r="P585" s="202"/>
      <c r="Q585" s="202"/>
      <c r="R585" s="202"/>
      <c r="S585" s="202"/>
      <c r="T585" s="202"/>
      <c r="U585" s="202"/>
      <c r="V585" s="202"/>
      <c r="W585" s="202"/>
      <c r="X585" s="202"/>
      <c r="Y585" s="202"/>
      <c r="Z585" s="202"/>
      <c r="AA585" s="202"/>
      <c r="AB585" s="202"/>
      <c r="AC585" s="202"/>
      <c r="AD585" s="202"/>
      <c r="AE585" s="202"/>
      <c r="AF585" s="202"/>
      <c r="AG585" s="202"/>
      <c r="AH585" s="202"/>
      <c r="AI585" s="202"/>
      <c r="AJ585" s="202"/>
      <c r="AK585" s="202"/>
      <c r="AL585" s="202"/>
      <c r="AM585" s="202"/>
      <c r="AN585" s="202"/>
      <c r="AO585" s="202"/>
      <c r="AP585" s="202"/>
      <c r="AQ585" s="202"/>
      <c r="AR585" s="202"/>
      <c r="AS585" s="202"/>
      <c r="AT585" s="202"/>
      <c r="AU585" s="202"/>
      <c r="AV585" s="202"/>
      <c r="AW585" s="202"/>
      <c r="AX585" s="202"/>
      <c r="AY585" s="202"/>
      <c r="AZ585" s="202"/>
      <c r="BA585" s="202"/>
      <c r="BB585" s="202"/>
      <c r="BC585" s="202"/>
      <c r="BD585" s="202"/>
      <c r="BE585" s="202"/>
      <c r="BF585" s="202"/>
      <c r="BG585" s="202"/>
      <c r="BH585" s="202"/>
    </row>
    <row r="586" spans="1:60" outlineLevel="1" x14ac:dyDescent="0.2">
      <c r="A586" s="245"/>
      <c r="B586" s="211"/>
      <c r="C586" s="280"/>
      <c r="D586" s="217"/>
      <c r="E586" s="224"/>
      <c r="F586" s="238"/>
      <c r="G586" s="239"/>
      <c r="H586" s="232"/>
      <c r="I586" s="232"/>
      <c r="J586" s="232"/>
      <c r="K586" s="232"/>
      <c r="L586" s="232"/>
      <c r="M586" s="232"/>
      <c r="N586" s="233"/>
      <c r="O586" s="250"/>
      <c r="P586" s="202"/>
      <c r="Q586" s="202"/>
      <c r="R586" s="202"/>
      <c r="S586" s="202"/>
      <c r="T586" s="202"/>
      <c r="U586" s="202"/>
      <c r="V586" s="202"/>
      <c r="W586" s="202"/>
      <c r="X586" s="202"/>
      <c r="Y586" s="202"/>
      <c r="Z586" s="202"/>
      <c r="AA586" s="202"/>
      <c r="AB586" s="202"/>
      <c r="AC586" s="202"/>
      <c r="AD586" s="202"/>
      <c r="AE586" s="202"/>
      <c r="AF586" s="202"/>
      <c r="AG586" s="202"/>
      <c r="AH586" s="202"/>
      <c r="AI586" s="202"/>
      <c r="AJ586" s="202"/>
      <c r="AK586" s="202"/>
      <c r="AL586" s="202"/>
      <c r="AM586" s="202"/>
      <c r="AN586" s="202"/>
      <c r="AO586" s="202"/>
      <c r="AP586" s="202"/>
      <c r="AQ586" s="202"/>
      <c r="AR586" s="202"/>
      <c r="AS586" s="202"/>
      <c r="AT586" s="202"/>
      <c r="AU586" s="202"/>
      <c r="AV586" s="202"/>
      <c r="AW586" s="202"/>
      <c r="AX586" s="202"/>
      <c r="AY586" s="202"/>
      <c r="AZ586" s="202"/>
      <c r="BA586" s="202"/>
      <c r="BB586" s="202"/>
      <c r="BC586" s="202"/>
      <c r="BD586" s="202"/>
      <c r="BE586" s="202"/>
      <c r="BF586" s="202"/>
      <c r="BG586" s="202"/>
      <c r="BH586" s="202"/>
    </row>
    <row r="587" spans="1:60" x14ac:dyDescent="0.2">
      <c r="A587" s="244" t="s">
        <v>70</v>
      </c>
      <c r="B587" s="210" t="s">
        <v>661</v>
      </c>
      <c r="C587" s="275" t="s">
        <v>662</v>
      </c>
      <c r="D587" s="212"/>
      <c r="E587" s="219"/>
      <c r="F587" s="242">
        <f>SUM(G588:G651)</f>
        <v>0</v>
      </c>
      <c r="G587" s="243"/>
      <c r="H587" s="228"/>
      <c r="I587" s="228">
        <f>SUM(I588:I651)</f>
        <v>0</v>
      </c>
      <c r="J587" s="228"/>
      <c r="K587" s="228">
        <f>SUM(K588:K651)</f>
        <v>8.035406</v>
      </c>
      <c r="L587" s="228"/>
      <c r="M587" s="228">
        <f>SUM(M588:M651)</f>
        <v>0.66975999999999991</v>
      </c>
      <c r="N587" s="229"/>
      <c r="O587" s="249"/>
    </row>
    <row r="588" spans="1:60" outlineLevel="1" x14ac:dyDescent="0.2">
      <c r="A588" s="245"/>
      <c r="B588" s="207" t="s">
        <v>663</v>
      </c>
      <c r="C588" s="276"/>
      <c r="D588" s="213"/>
      <c r="E588" s="220"/>
      <c r="F588" s="230"/>
      <c r="G588" s="231"/>
      <c r="H588" s="232"/>
      <c r="I588" s="232"/>
      <c r="J588" s="232"/>
      <c r="K588" s="232">
        <v>1</v>
      </c>
      <c r="L588" s="232"/>
      <c r="M588" s="232"/>
      <c r="N588" s="233"/>
      <c r="O588" s="250"/>
      <c r="P588" s="202"/>
      <c r="Q588" s="202"/>
      <c r="R588" s="202"/>
      <c r="S588" s="202"/>
      <c r="T588" s="202"/>
      <c r="U588" s="202"/>
      <c r="V588" s="202"/>
      <c r="W588" s="202"/>
      <c r="X588" s="202"/>
      <c r="Y588" s="202"/>
      <c r="Z588" s="202"/>
      <c r="AA588" s="202"/>
      <c r="AB588" s="202"/>
      <c r="AC588" s="202"/>
      <c r="AD588" s="202"/>
      <c r="AE588" s="202"/>
      <c r="AF588" s="202"/>
      <c r="AG588" s="202"/>
      <c r="AH588" s="202"/>
      <c r="AI588" s="202"/>
      <c r="AJ588" s="202"/>
      <c r="AK588" s="202"/>
      <c r="AL588" s="202"/>
      <c r="AM588" s="202"/>
      <c r="AN588" s="202"/>
      <c r="AO588" s="202"/>
      <c r="AP588" s="202"/>
      <c r="AQ588" s="202"/>
      <c r="AR588" s="202"/>
      <c r="AS588" s="202"/>
      <c r="AT588" s="202"/>
      <c r="AU588" s="202"/>
      <c r="AV588" s="202"/>
      <c r="AW588" s="202"/>
      <c r="AX588" s="202"/>
      <c r="AY588" s="202"/>
      <c r="AZ588" s="202"/>
      <c r="BA588" s="202"/>
      <c r="BB588" s="202"/>
      <c r="BC588" s="202"/>
      <c r="BD588" s="202"/>
      <c r="BE588" s="202"/>
      <c r="BF588" s="202"/>
      <c r="BG588" s="202"/>
      <c r="BH588" s="202"/>
    </row>
    <row r="589" spans="1:60" outlineLevel="1" x14ac:dyDescent="0.2">
      <c r="A589" s="245">
        <v>125</v>
      </c>
      <c r="B589" s="211" t="s">
        <v>664</v>
      </c>
      <c r="C589" s="278" t="s">
        <v>665</v>
      </c>
      <c r="D589" s="214" t="s">
        <v>102</v>
      </c>
      <c r="E589" s="221">
        <v>53.9</v>
      </c>
      <c r="F589" s="235"/>
      <c r="G589" s="232">
        <f>E589*F589</f>
        <v>0</v>
      </c>
      <c r="H589" s="232">
        <v>21</v>
      </c>
      <c r="I589" s="232">
        <f>G589*(1+H589/100)</f>
        <v>0</v>
      </c>
      <c r="J589" s="232">
        <v>2.2499999999999998E-3</v>
      </c>
      <c r="K589" s="232">
        <f>E589*J589</f>
        <v>0.12127499999999999</v>
      </c>
      <c r="L589" s="232">
        <v>0</v>
      </c>
      <c r="M589" s="232">
        <f>E589*L589</f>
        <v>0</v>
      </c>
      <c r="N589" s="233" t="s">
        <v>666</v>
      </c>
      <c r="O589" s="250" t="s">
        <v>79</v>
      </c>
      <c r="P589" s="202"/>
      <c r="Q589" s="202"/>
      <c r="R589" s="202"/>
      <c r="S589" s="202"/>
      <c r="T589" s="202"/>
      <c r="U589" s="202"/>
      <c r="V589" s="202"/>
      <c r="W589" s="202"/>
      <c r="X589" s="202"/>
      <c r="Y589" s="202"/>
      <c r="Z589" s="202"/>
      <c r="AA589" s="202"/>
      <c r="AB589" s="202"/>
      <c r="AC589" s="202"/>
      <c r="AD589" s="202"/>
      <c r="AE589" s="202"/>
      <c r="AF589" s="202"/>
      <c r="AG589" s="202"/>
      <c r="AH589" s="202"/>
      <c r="AI589" s="202"/>
      <c r="AJ589" s="202"/>
      <c r="AK589" s="202"/>
      <c r="AL589" s="202"/>
      <c r="AM589" s="202">
        <v>21</v>
      </c>
      <c r="AN589" s="202"/>
      <c r="AO589" s="202"/>
      <c r="AP589" s="202"/>
      <c r="AQ589" s="202"/>
      <c r="AR589" s="202"/>
      <c r="AS589" s="202"/>
      <c r="AT589" s="202"/>
      <c r="AU589" s="202"/>
      <c r="AV589" s="202"/>
      <c r="AW589" s="202"/>
      <c r="AX589" s="202"/>
      <c r="AY589" s="202"/>
      <c r="AZ589" s="202"/>
      <c r="BA589" s="202"/>
      <c r="BB589" s="202"/>
      <c r="BC589" s="202"/>
      <c r="BD589" s="202"/>
      <c r="BE589" s="202"/>
      <c r="BF589" s="202"/>
      <c r="BG589" s="202"/>
      <c r="BH589" s="202"/>
    </row>
    <row r="590" spans="1:60" outlineLevel="1" x14ac:dyDescent="0.2">
      <c r="A590" s="245"/>
      <c r="B590" s="211"/>
      <c r="C590" s="281" t="s">
        <v>667</v>
      </c>
      <c r="D590" s="218"/>
      <c r="E590" s="225"/>
      <c r="F590" s="240"/>
      <c r="G590" s="241"/>
      <c r="H590" s="232"/>
      <c r="I590" s="232"/>
      <c r="J590" s="232"/>
      <c r="K590" s="232"/>
      <c r="L590" s="232"/>
      <c r="M590" s="232"/>
      <c r="N590" s="233"/>
      <c r="O590" s="250"/>
      <c r="P590" s="202"/>
      <c r="Q590" s="202"/>
      <c r="R590" s="202"/>
      <c r="S590" s="202"/>
      <c r="T590" s="202"/>
      <c r="U590" s="202"/>
      <c r="V590" s="202"/>
      <c r="W590" s="202"/>
      <c r="X590" s="202"/>
      <c r="Y590" s="202"/>
      <c r="Z590" s="202"/>
      <c r="AA590" s="202"/>
      <c r="AB590" s="202"/>
      <c r="AC590" s="202"/>
      <c r="AD590" s="202"/>
      <c r="AE590" s="202"/>
      <c r="AF590" s="202"/>
      <c r="AG590" s="202"/>
      <c r="AH590" s="202"/>
      <c r="AI590" s="202"/>
      <c r="AJ590" s="202"/>
      <c r="AK590" s="202"/>
      <c r="AL590" s="202"/>
      <c r="AM590" s="202"/>
      <c r="AN590" s="202"/>
      <c r="AO590" s="202"/>
      <c r="AP590" s="202"/>
      <c r="AQ590" s="202"/>
      <c r="AR590" s="202"/>
      <c r="AS590" s="202"/>
      <c r="AT590" s="202"/>
      <c r="AU590" s="202"/>
      <c r="AV590" s="202"/>
      <c r="AW590" s="202"/>
      <c r="AX590" s="202"/>
      <c r="AY590" s="202"/>
      <c r="AZ590" s="202"/>
      <c r="BA590" s="203" t="str">
        <f>C590</f>
        <v>včetně dilatace a spojovacích prostředků.</v>
      </c>
      <c r="BB590" s="202"/>
      <c r="BC590" s="202"/>
      <c r="BD590" s="202"/>
      <c r="BE590" s="202"/>
      <c r="BF590" s="202"/>
      <c r="BG590" s="202"/>
      <c r="BH590" s="202"/>
    </row>
    <row r="591" spans="1:60" outlineLevel="1" x14ac:dyDescent="0.2">
      <c r="A591" s="245"/>
      <c r="B591" s="211"/>
      <c r="C591" s="279" t="s">
        <v>668</v>
      </c>
      <c r="D591" s="215"/>
      <c r="E591" s="222">
        <v>53.9</v>
      </c>
      <c r="F591" s="232"/>
      <c r="G591" s="232"/>
      <c r="H591" s="232"/>
      <c r="I591" s="232"/>
      <c r="J591" s="232"/>
      <c r="K591" s="232"/>
      <c r="L591" s="232"/>
      <c r="M591" s="232"/>
      <c r="N591" s="233"/>
      <c r="O591" s="250"/>
      <c r="P591" s="202"/>
      <c r="Q591" s="202"/>
      <c r="R591" s="202"/>
      <c r="S591" s="202"/>
      <c r="T591" s="202"/>
      <c r="U591" s="202"/>
      <c r="V591" s="202"/>
      <c r="W591" s="202"/>
      <c r="X591" s="202"/>
      <c r="Y591" s="202"/>
      <c r="Z591" s="202"/>
      <c r="AA591" s="202"/>
      <c r="AB591" s="202"/>
      <c r="AC591" s="202"/>
      <c r="AD591" s="202"/>
      <c r="AE591" s="202"/>
      <c r="AF591" s="202"/>
      <c r="AG591" s="202"/>
      <c r="AH591" s="202"/>
      <c r="AI591" s="202"/>
      <c r="AJ591" s="202"/>
      <c r="AK591" s="202"/>
      <c r="AL591" s="202"/>
      <c r="AM591" s="202"/>
      <c r="AN591" s="202"/>
      <c r="AO591" s="202"/>
      <c r="AP591" s="202"/>
      <c r="AQ591" s="202"/>
      <c r="AR591" s="202"/>
      <c r="AS591" s="202"/>
      <c r="AT591" s="202"/>
      <c r="AU591" s="202"/>
      <c r="AV591" s="202"/>
      <c r="AW591" s="202"/>
      <c r="AX591" s="202"/>
      <c r="AY591" s="202"/>
      <c r="AZ591" s="202"/>
      <c r="BA591" s="202"/>
      <c r="BB591" s="202"/>
      <c r="BC591" s="202"/>
      <c r="BD591" s="202"/>
      <c r="BE591" s="202"/>
      <c r="BF591" s="202"/>
      <c r="BG591" s="202"/>
      <c r="BH591" s="202"/>
    </row>
    <row r="592" spans="1:60" outlineLevel="1" x14ac:dyDescent="0.2">
      <c r="A592" s="245"/>
      <c r="B592" s="211"/>
      <c r="C592" s="280"/>
      <c r="D592" s="217"/>
      <c r="E592" s="224"/>
      <c r="F592" s="238"/>
      <c r="G592" s="239"/>
      <c r="H592" s="232"/>
      <c r="I592" s="232"/>
      <c r="J592" s="232"/>
      <c r="K592" s="232"/>
      <c r="L592" s="232"/>
      <c r="M592" s="232"/>
      <c r="N592" s="233"/>
      <c r="O592" s="250"/>
      <c r="P592" s="202"/>
      <c r="Q592" s="202"/>
      <c r="R592" s="202"/>
      <c r="S592" s="202"/>
      <c r="T592" s="202"/>
      <c r="U592" s="202"/>
      <c r="V592" s="202"/>
      <c r="W592" s="202"/>
      <c r="X592" s="202"/>
      <c r="Y592" s="202"/>
      <c r="Z592" s="202"/>
      <c r="AA592" s="202"/>
      <c r="AB592" s="202"/>
      <c r="AC592" s="202"/>
      <c r="AD592" s="202"/>
      <c r="AE592" s="202"/>
      <c r="AF592" s="202"/>
      <c r="AG592" s="202"/>
      <c r="AH592" s="202"/>
      <c r="AI592" s="202"/>
      <c r="AJ592" s="202"/>
      <c r="AK592" s="202"/>
      <c r="AL592" s="202"/>
      <c r="AM592" s="202"/>
      <c r="AN592" s="202"/>
      <c r="AO592" s="202"/>
      <c r="AP592" s="202"/>
      <c r="AQ592" s="202"/>
      <c r="AR592" s="202"/>
      <c r="AS592" s="202"/>
      <c r="AT592" s="202"/>
      <c r="AU592" s="202"/>
      <c r="AV592" s="202"/>
      <c r="AW592" s="202"/>
      <c r="AX592" s="202"/>
      <c r="AY592" s="202"/>
      <c r="AZ592" s="202"/>
      <c r="BA592" s="202"/>
      <c r="BB592" s="202"/>
      <c r="BC592" s="202"/>
      <c r="BD592" s="202"/>
      <c r="BE592" s="202"/>
      <c r="BF592" s="202"/>
      <c r="BG592" s="202"/>
      <c r="BH592" s="202"/>
    </row>
    <row r="593" spans="1:60" outlineLevel="1" x14ac:dyDescent="0.2">
      <c r="A593" s="245">
        <v>126</v>
      </c>
      <c r="B593" s="211" t="s">
        <v>669</v>
      </c>
      <c r="C593" s="278" t="s">
        <v>670</v>
      </c>
      <c r="D593" s="214" t="s">
        <v>230</v>
      </c>
      <c r="E593" s="221">
        <v>2</v>
      </c>
      <c r="F593" s="235"/>
      <c r="G593" s="232">
        <f>E593*F593</f>
        <v>0</v>
      </c>
      <c r="H593" s="232">
        <v>21</v>
      </c>
      <c r="I593" s="232">
        <f>G593*(1+H593/100)</f>
        <v>0</v>
      </c>
      <c r="J593" s="232">
        <v>6.8000000000000005E-4</v>
      </c>
      <c r="K593" s="232">
        <f>E593*J593</f>
        <v>1.3600000000000001E-3</v>
      </c>
      <c r="L593" s="232">
        <v>0</v>
      </c>
      <c r="M593" s="232">
        <f>E593*L593</f>
        <v>0</v>
      </c>
      <c r="N593" s="233" t="s">
        <v>666</v>
      </c>
      <c r="O593" s="250" t="s">
        <v>79</v>
      </c>
      <c r="P593" s="202"/>
      <c r="Q593" s="202"/>
      <c r="R593" s="202"/>
      <c r="S593" s="202"/>
      <c r="T593" s="202"/>
      <c r="U593" s="202"/>
      <c r="V593" s="202"/>
      <c r="W593" s="202"/>
      <c r="X593" s="202"/>
      <c r="Y593" s="202"/>
      <c r="Z593" s="202"/>
      <c r="AA593" s="202"/>
      <c r="AB593" s="202"/>
      <c r="AC593" s="202"/>
      <c r="AD593" s="202"/>
      <c r="AE593" s="202"/>
      <c r="AF593" s="202"/>
      <c r="AG593" s="202"/>
      <c r="AH593" s="202"/>
      <c r="AI593" s="202"/>
      <c r="AJ593" s="202"/>
      <c r="AK593" s="202"/>
      <c r="AL593" s="202"/>
      <c r="AM593" s="202">
        <v>21</v>
      </c>
      <c r="AN593" s="202"/>
      <c r="AO593" s="202"/>
      <c r="AP593" s="202"/>
      <c r="AQ593" s="202"/>
      <c r="AR593" s="202"/>
      <c r="AS593" s="202"/>
      <c r="AT593" s="202"/>
      <c r="AU593" s="202"/>
      <c r="AV593" s="202"/>
      <c r="AW593" s="202"/>
      <c r="AX593" s="202"/>
      <c r="AY593" s="202"/>
      <c r="AZ593" s="202"/>
      <c r="BA593" s="202"/>
      <c r="BB593" s="202"/>
      <c r="BC593" s="202"/>
      <c r="BD593" s="202"/>
      <c r="BE593" s="202"/>
      <c r="BF593" s="202"/>
      <c r="BG593" s="202"/>
      <c r="BH593" s="202"/>
    </row>
    <row r="594" spans="1:60" outlineLevel="1" x14ac:dyDescent="0.2">
      <c r="A594" s="245"/>
      <c r="B594" s="211"/>
      <c r="C594" s="281" t="s">
        <v>671</v>
      </c>
      <c r="D594" s="218"/>
      <c r="E594" s="225"/>
      <c r="F594" s="240"/>
      <c r="G594" s="241"/>
      <c r="H594" s="232"/>
      <c r="I594" s="232"/>
      <c r="J594" s="232"/>
      <c r="K594" s="232"/>
      <c r="L594" s="232"/>
      <c r="M594" s="232"/>
      <c r="N594" s="233"/>
      <c r="O594" s="250"/>
      <c r="P594" s="202"/>
      <c r="Q594" s="202"/>
      <c r="R594" s="202"/>
      <c r="S594" s="202"/>
      <c r="T594" s="202"/>
      <c r="U594" s="202"/>
      <c r="V594" s="202"/>
      <c r="W594" s="202"/>
      <c r="X594" s="202"/>
      <c r="Y594" s="202"/>
      <c r="Z594" s="202"/>
      <c r="AA594" s="202"/>
      <c r="AB594" s="202"/>
      <c r="AC594" s="202"/>
      <c r="AD594" s="202"/>
      <c r="AE594" s="202"/>
      <c r="AF594" s="202"/>
      <c r="AG594" s="202"/>
      <c r="AH594" s="202"/>
      <c r="AI594" s="202"/>
      <c r="AJ594" s="202"/>
      <c r="AK594" s="202"/>
      <c r="AL594" s="202"/>
      <c r="AM594" s="202"/>
      <c r="AN594" s="202"/>
      <c r="AO594" s="202"/>
      <c r="AP594" s="202"/>
      <c r="AQ594" s="202"/>
      <c r="AR594" s="202"/>
      <c r="AS594" s="202"/>
      <c r="AT594" s="202"/>
      <c r="AU594" s="202"/>
      <c r="AV594" s="202"/>
      <c r="AW594" s="202"/>
      <c r="AX594" s="202"/>
      <c r="AY594" s="202"/>
      <c r="AZ594" s="202"/>
      <c r="BA594" s="203" t="str">
        <f>C594</f>
        <v>včetně spojovacích prostředků.</v>
      </c>
      <c r="BB594" s="202"/>
      <c r="BC594" s="202"/>
      <c r="BD594" s="202"/>
      <c r="BE594" s="202"/>
      <c r="BF594" s="202"/>
      <c r="BG594" s="202"/>
      <c r="BH594" s="202"/>
    </row>
    <row r="595" spans="1:60" outlineLevel="1" x14ac:dyDescent="0.2">
      <c r="A595" s="245"/>
      <c r="B595" s="211"/>
      <c r="C595" s="280"/>
      <c r="D595" s="217"/>
      <c r="E595" s="224"/>
      <c r="F595" s="238"/>
      <c r="G595" s="239"/>
      <c r="H595" s="232"/>
      <c r="I595" s="232"/>
      <c r="J595" s="232"/>
      <c r="K595" s="232"/>
      <c r="L595" s="232"/>
      <c r="M595" s="232"/>
      <c r="N595" s="233"/>
      <c r="O595" s="250"/>
      <c r="P595" s="202"/>
      <c r="Q595" s="202"/>
      <c r="R595" s="202"/>
      <c r="S595" s="202"/>
      <c r="T595" s="202"/>
      <c r="U595" s="202"/>
      <c r="V595" s="202"/>
      <c r="W595" s="202"/>
      <c r="X595" s="202"/>
      <c r="Y595" s="202"/>
      <c r="Z595" s="202"/>
      <c r="AA595" s="202"/>
      <c r="AB595" s="202"/>
      <c r="AC595" s="202"/>
      <c r="AD595" s="202"/>
      <c r="AE595" s="202"/>
      <c r="AF595" s="202"/>
      <c r="AG595" s="202"/>
      <c r="AH595" s="202"/>
      <c r="AI595" s="202"/>
      <c r="AJ595" s="202"/>
      <c r="AK595" s="202"/>
      <c r="AL595" s="202"/>
      <c r="AM595" s="202"/>
      <c r="AN595" s="202"/>
      <c r="AO595" s="202"/>
      <c r="AP595" s="202"/>
      <c r="AQ595" s="202"/>
      <c r="AR595" s="202"/>
      <c r="AS595" s="202"/>
      <c r="AT595" s="202"/>
      <c r="AU595" s="202"/>
      <c r="AV595" s="202"/>
      <c r="AW595" s="202"/>
      <c r="AX595" s="202"/>
      <c r="AY595" s="202"/>
      <c r="AZ595" s="202"/>
      <c r="BA595" s="202"/>
      <c r="BB595" s="202"/>
      <c r="BC595" s="202"/>
      <c r="BD595" s="202"/>
      <c r="BE595" s="202"/>
      <c r="BF595" s="202"/>
      <c r="BG595" s="202"/>
      <c r="BH595" s="202"/>
    </row>
    <row r="596" spans="1:60" outlineLevel="1" x14ac:dyDescent="0.2">
      <c r="A596" s="245">
        <v>127</v>
      </c>
      <c r="B596" s="211" t="s">
        <v>672</v>
      </c>
      <c r="C596" s="278" t="s">
        <v>673</v>
      </c>
      <c r="D596" s="214" t="s">
        <v>230</v>
      </c>
      <c r="E596" s="221">
        <v>2</v>
      </c>
      <c r="F596" s="235"/>
      <c r="G596" s="232">
        <f>E596*F596</f>
        <v>0</v>
      </c>
      <c r="H596" s="232">
        <v>21</v>
      </c>
      <c r="I596" s="232">
        <f>G596*(1+H596/100)</f>
        <v>0</v>
      </c>
      <c r="J596" s="232">
        <v>2.7999999999999998E-4</v>
      </c>
      <c r="K596" s="232">
        <f>E596*J596</f>
        <v>5.5999999999999995E-4</v>
      </c>
      <c r="L596" s="232">
        <v>0</v>
      </c>
      <c r="M596" s="232">
        <f>E596*L596</f>
        <v>0</v>
      </c>
      <c r="N596" s="233" t="s">
        <v>666</v>
      </c>
      <c r="O596" s="250" t="s">
        <v>79</v>
      </c>
      <c r="P596" s="202"/>
      <c r="Q596" s="202"/>
      <c r="R596" s="202"/>
      <c r="S596" s="202"/>
      <c r="T596" s="202"/>
      <c r="U596" s="202"/>
      <c r="V596" s="202"/>
      <c r="W596" s="202"/>
      <c r="X596" s="202"/>
      <c r="Y596" s="202"/>
      <c r="Z596" s="202"/>
      <c r="AA596" s="202"/>
      <c r="AB596" s="202"/>
      <c r="AC596" s="202"/>
      <c r="AD596" s="202"/>
      <c r="AE596" s="202"/>
      <c r="AF596" s="202"/>
      <c r="AG596" s="202"/>
      <c r="AH596" s="202"/>
      <c r="AI596" s="202"/>
      <c r="AJ596" s="202"/>
      <c r="AK596" s="202"/>
      <c r="AL596" s="202"/>
      <c r="AM596" s="202">
        <v>21</v>
      </c>
      <c r="AN596" s="202"/>
      <c r="AO596" s="202"/>
      <c r="AP596" s="202"/>
      <c r="AQ596" s="202"/>
      <c r="AR596" s="202"/>
      <c r="AS596" s="202"/>
      <c r="AT596" s="202"/>
      <c r="AU596" s="202"/>
      <c r="AV596" s="202"/>
      <c r="AW596" s="202"/>
      <c r="AX596" s="202"/>
      <c r="AY596" s="202"/>
      <c r="AZ596" s="202"/>
      <c r="BA596" s="202"/>
      <c r="BB596" s="202"/>
      <c r="BC596" s="202"/>
      <c r="BD596" s="202"/>
      <c r="BE596" s="202"/>
      <c r="BF596" s="202"/>
      <c r="BG596" s="202"/>
      <c r="BH596" s="202"/>
    </row>
    <row r="597" spans="1:60" outlineLevel="1" x14ac:dyDescent="0.2">
      <c r="A597" s="245"/>
      <c r="B597" s="211"/>
      <c r="C597" s="281" t="s">
        <v>671</v>
      </c>
      <c r="D597" s="218"/>
      <c r="E597" s="225"/>
      <c r="F597" s="240"/>
      <c r="G597" s="241"/>
      <c r="H597" s="232"/>
      <c r="I597" s="232"/>
      <c r="J597" s="232"/>
      <c r="K597" s="232"/>
      <c r="L597" s="232"/>
      <c r="M597" s="232"/>
      <c r="N597" s="233"/>
      <c r="O597" s="250"/>
      <c r="P597" s="202"/>
      <c r="Q597" s="202"/>
      <c r="R597" s="202"/>
      <c r="S597" s="202"/>
      <c r="T597" s="202"/>
      <c r="U597" s="202"/>
      <c r="V597" s="202"/>
      <c r="W597" s="202"/>
      <c r="X597" s="202"/>
      <c r="Y597" s="202"/>
      <c r="Z597" s="202"/>
      <c r="AA597" s="202"/>
      <c r="AB597" s="202"/>
      <c r="AC597" s="202"/>
      <c r="AD597" s="202"/>
      <c r="AE597" s="202"/>
      <c r="AF597" s="202"/>
      <c r="AG597" s="202"/>
      <c r="AH597" s="202"/>
      <c r="AI597" s="202"/>
      <c r="AJ597" s="202"/>
      <c r="AK597" s="202"/>
      <c r="AL597" s="202"/>
      <c r="AM597" s="202"/>
      <c r="AN597" s="202"/>
      <c r="AO597" s="202"/>
      <c r="AP597" s="202"/>
      <c r="AQ597" s="202"/>
      <c r="AR597" s="202"/>
      <c r="AS597" s="202"/>
      <c r="AT597" s="202"/>
      <c r="AU597" s="202"/>
      <c r="AV597" s="202"/>
      <c r="AW597" s="202"/>
      <c r="AX597" s="202"/>
      <c r="AY597" s="202"/>
      <c r="AZ597" s="202"/>
      <c r="BA597" s="203" t="str">
        <f>C597</f>
        <v>včetně spojovacích prostředků.</v>
      </c>
      <c r="BB597" s="202"/>
      <c r="BC597" s="202"/>
      <c r="BD597" s="202"/>
      <c r="BE597" s="202"/>
      <c r="BF597" s="202"/>
      <c r="BG597" s="202"/>
      <c r="BH597" s="202"/>
    </row>
    <row r="598" spans="1:60" outlineLevel="1" x14ac:dyDescent="0.2">
      <c r="A598" s="245"/>
      <c r="B598" s="211"/>
      <c r="C598" s="280"/>
      <c r="D598" s="217"/>
      <c r="E598" s="224"/>
      <c r="F598" s="238"/>
      <c r="G598" s="239"/>
      <c r="H598" s="232"/>
      <c r="I598" s="232"/>
      <c r="J598" s="232"/>
      <c r="K598" s="232"/>
      <c r="L598" s="232"/>
      <c r="M598" s="232"/>
      <c r="N598" s="233"/>
      <c r="O598" s="250"/>
      <c r="P598" s="202"/>
      <c r="Q598" s="202"/>
      <c r="R598" s="202"/>
      <c r="S598" s="202"/>
      <c r="T598" s="202"/>
      <c r="U598" s="202"/>
      <c r="V598" s="202"/>
      <c r="W598" s="202"/>
      <c r="X598" s="202"/>
      <c r="Y598" s="202"/>
      <c r="Z598" s="202"/>
      <c r="AA598" s="202"/>
      <c r="AB598" s="202"/>
      <c r="AC598" s="202"/>
      <c r="AD598" s="202"/>
      <c r="AE598" s="202"/>
      <c r="AF598" s="202"/>
      <c r="AG598" s="202"/>
      <c r="AH598" s="202"/>
      <c r="AI598" s="202"/>
      <c r="AJ598" s="202"/>
      <c r="AK598" s="202"/>
      <c r="AL598" s="202"/>
      <c r="AM598" s="202"/>
      <c r="AN598" s="202"/>
      <c r="AO598" s="202"/>
      <c r="AP598" s="202"/>
      <c r="AQ598" s="202"/>
      <c r="AR598" s="202"/>
      <c r="AS598" s="202"/>
      <c r="AT598" s="202"/>
      <c r="AU598" s="202"/>
      <c r="AV598" s="202"/>
      <c r="AW598" s="202"/>
      <c r="AX598" s="202"/>
      <c r="AY598" s="202"/>
      <c r="AZ598" s="202"/>
      <c r="BA598" s="202"/>
      <c r="BB598" s="202"/>
      <c r="BC598" s="202"/>
      <c r="BD598" s="202"/>
      <c r="BE598" s="202"/>
      <c r="BF598" s="202"/>
      <c r="BG598" s="202"/>
      <c r="BH598" s="202"/>
    </row>
    <row r="599" spans="1:60" outlineLevel="1" x14ac:dyDescent="0.2">
      <c r="A599" s="245">
        <v>128</v>
      </c>
      <c r="B599" s="211" t="s">
        <v>674</v>
      </c>
      <c r="C599" s="278" t="s">
        <v>675</v>
      </c>
      <c r="D599" s="214" t="s">
        <v>230</v>
      </c>
      <c r="E599" s="221">
        <v>2</v>
      </c>
      <c r="F599" s="235"/>
      <c r="G599" s="232">
        <f>E599*F599</f>
        <v>0</v>
      </c>
      <c r="H599" s="232">
        <v>21</v>
      </c>
      <c r="I599" s="232">
        <f>G599*(1+H599/100)</f>
        <v>0</v>
      </c>
      <c r="J599" s="232">
        <v>3.2000000000000003E-4</v>
      </c>
      <c r="K599" s="232">
        <f>E599*J599</f>
        <v>6.4000000000000005E-4</v>
      </c>
      <c r="L599" s="232">
        <v>0</v>
      </c>
      <c r="M599" s="232">
        <f>E599*L599</f>
        <v>0</v>
      </c>
      <c r="N599" s="233" t="s">
        <v>666</v>
      </c>
      <c r="O599" s="250" t="s">
        <v>79</v>
      </c>
      <c r="P599" s="202"/>
      <c r="Q599" s="202"/>
      <c r="R599" s="202"/>
      <c r="S599" s="202"/>
      <c r="T599" s="202"/>
      <c r="U599" s="202"/>
      <c r="V599" s="202"/>
      <c r="W599" s="202"/>
      <c r="X599" s="202"/>
      <c r="Y599" s="202"/>
      <c r="Z599" s="202"/>
      <c r="AA599" s="202"/>
      <c r="AB599" s="202"/>
      <c r="AC599" s="202"/>
      <c r="AD599" s="202"/>
      <c r="AE599" s="202"/>
      <c r="AF599" s="202"/>
      <c r="AG599" s="202"/>
      <c r="AH599" s="202"/>
      <c r="AI599" s="202"/>
      <c r="AJ599" s="202"/>
      <c r="AK599" s="202"/>
      <c r="AL599" s="202"/>
      <c r="AM599" s="202">
        <v>21</v>
      </c>
      <c r="AN599" s="202"/>
      <c r="AO599" s="202"/>
      <c r="AP599" s="202"/>
      <c r="AQ599" s="202"/>
      <c r="AR599" s="202"/>
      <c r="AS599" s="202"/>
      <c r="AT599" s="202"/>
      <c r="AU599" s="202"/>
      <c r="AV599" s="202"/>
      <c r="AW599" s="202"/>
      <c r="AX599" s="202"/>
      <c r="AY599" s="202"/>
      <c r="AZ599" s="202"/>
      <c r="BA599" s="202"/>
      <c r="BB599" s="202"/>
      <c r="BC599" s="202"/>
      <c r="BD599" s="202"/>
      <c r="BE599" s="202"/>
      <c r="BF599" s="202"/>
      <c r="BG599" s="202"/>
      <c r="BH599" s="202"/>
    </row>
    <row r="600" spans="1:60" outlineLevel="1" x14ac:dyDescent="0.2">
      <c r="A600" s="245"/>
      <c r="B600" s="211"/>
      <c r="C600" s="280"/>
      <c r="D600" s="217"/>
      <c r="E600" s="224"/>
      <c r="F600" s="238"/>
      <c r="G600" s="239"/>
      <c r="H600" s="232"/>
      <c r="I600" s="232"/>
      <c r="J600" s="232"/>
      <c r="K600" s="232"/>
      <c r="L600" s="232"/>
      <c r="M600" s="232"/>
      <c r="N600" s="233"/>
      <c r="O600" s="250"/>
      <c r="P600" s="202"/>
      <c r="Q600" s="202"/>
      <c r="R600" s="202"/>
      <c r="S600" s="202"/>
      <c r="T600" s="202"/>
      <c r="U600" s="202"/>
      <c r="V600" s="202"/>
      <c r="W600" s="202"/>
      <c r="X600" s="202"/>
      <c r="Y600" s="202"/>
      <c r="Z600" s="202"/>
      <c r="AA600" s="202"/>
      <c r="AB600" s="202"/>
      <c r="AC600" s="202"/>
      <c r="AD600" s="202"/>
      <c r="AE600" s="202"/>
      <c r="AF600" s="202"/>
      <c r="AG600" s="202"/>
      <c r="AH600" s="202"/>
      <c r="AI600" s="202"/>
      <c r="AJ600" s="202"/>
      <c r="AK600" s="202"/>
      <c r="AL600" s="202"/>
      <c r="AM600" s="202"/>
      <c r="AN600" s="202"/>
      <c r="AO600" s="202"/>
      <c r="AP600" s="202"/>
      <c r="AQ600" s="202"/>
      <c r="AR600" s="202"/>
      <c r="AS600" s="202"/>
      <c r="AT600" s="202"/>
      <c r="AU600" s="202"/>
      <c r="AV600" s="202"/>
      <c r="AW600" s="202"/>
      <c r="AX600" s="202"/>
      <c r="AY600" s="202"/>
      <c r="AZ600" s="202"/>
      <c r="BA600" s="202"/>
      <c r="BB600" s="202"/>
      <c r="BC600" s="202"/>
      <c r="BD600" s="202"/>
      <c r="BE600" s="202"/>
      <c r="BF600" s="202"/>
      <c r="BG600" s="202"/>
      <c r="BH600" s="202"/>
    </row>
    <row r="601" spans="1:60" outlineLevel="1" x14ac:dyDescent="0.2">
      <c r="A601" s="245"/>
      <c r="B601" s="208" t="s">
        <v>676</v>
      </c>
      <c r="C601" s="277"/>
      <c r="D601" s="246"/>
      <c r="E601" s="247"/>
      <c r="F601" s="248"/>
      <c r="G601" s="234"/>
      <c r="H601" s="232"/>
      <c r="I601" s="232"/>
      <c r="J601" s="232"/>
      <c r="K601" s="232">
        <v>1</v>
      </c>
      <c r="L601" s="232"/>
      <c r="M601" s="232"/>
      <c r="N601" s="233"/>
      <c r="O601" s="250"/>
      <c r="P601" s="202"/>
      <c r="Q601" s="202"/>
      <c r="R601" s="202"/>
      <c r="S601" s="202"/>
      <c r="T601" s="202"/>
      <c r="U601" s="202"/>
      <c r="V601" s="202"/>
      <c r="W601" s="202"/>
      <c r="X601" s="202"/>
      <c r="Y601" s="202"/>
      <c r="Z601" s="202"/>
      <c r="AA601" s="202"/>
      <c r="AB601" s="202"/>
      <c r="AC601" s="202"/>
      <c r="AD601" s="202"/>
      <c r="AE601" s="202"/>
      <c r="AF601" s="202"/>
      <c r="AG601" s="202"/>
      <c r="AH601" s="202"/>
      <c r="AI601" s="202"/>
      <c r="AJ601" s="202"/>
      <c r="AK601" s="202"/>
      <c r="AL601" s="202"/>
      <c r="AM601" s="202"/>
      <c r="AN601" s="202"/>
      <c r="AO601" s="202"/>
      <c r="AP601" s="202"/>
      <c r="AQ601" s="202"/>
      <c r="AR601" s="202"/>
      <c r="AS601" s="202"/>
      <c r="AT601" s="202"/>
      <c r="AU601" s="202"/>
      <c r="AV601" s="202"/>
      <c r="AW601" s="202"/>
      <c r="AX601" s="202"/>
      <c r="AY601" s="202"/>
      <c r="AZ601" s="202"/>
      <c r="BA601" s="202"/>
      <c r="BB601" s="202"/>
      <c r="BC601" s="202"/>
      <c r="BD601" s="202"/>
      <c r="BE601" s="202"/>
      <c r="BF601" s="202"/>
      <c r="BG601" s="202"/>
      <c r="BH601" s="202"/>
    </row>
    <row r="602" spans="1:60" outlineLevel="1" x14ac:dyDescent="0.2">
      <c r="A602" s="245"/>
      <c r="B602" s="208" t="s">
        <v>677</v>
      </c>
      <c r="C602" s="277"/>
      <c r="D602" s="246"/>
      <c r="E602" s="247"/>
      <c r="F602" s="248"/>
      <c r="G602" s="234"/>
      <c r="H602" s="232"/>
      <c r="I602" s="232"/>
      <c r="J602" s="232"/>
      <c r="K602" s="232"/>
      <c r="L602" s="232"/>
      <c r="M602" s="232"/>
      <c r="N602" s="233"/>
      <c r="O602" s="250"/>
      <c r="P602" s="202"/>
      <c r="Q602" s="202"/>
      <c r="R602" s="202"/>
      <c r="S602" s="202"/>
      <c r="T602" s="202"/>
      <c r="U602" s="202"/>
      <c r="V602" s="202"/>
      <c r="W602" s="202"/>
      <c r="X602" s="202"/>
      <c r="Y602" s="202"/>
      <c r="Z602" s="202"/>
      <c r="AA602" s="202"/>
      <c r="AB602" s="202"/>
      <c r="AC602" s="202"/>
      <c r="AD602" s="202"/>
      <c r="AE602" s="202"/>
      <c r="AF602" s="202"/>
      <c r="AG602" s="202"/>
      <c r="AH602" s="202"/>
      <c r="AI602" s="202"/>
      <c r="AJ602" s="202"/>
      <c r="AK602" s="202"/>
      <c r="AL602" s="202"/>
      <c r="AM602" s="202"/>
      <c r="AN602" s="202"/>
      <c r="AO602" s="202"/>
      <c r="AP602" s="202"/>
      <c r="AQ602" s="202"/>
      <c r="AR602" s="202"/>
      <c r="AS602" s="202"/>
      <c r="AT602" s="202"/>
      <c r="AU602" s="202"/>
      <c r="AV602" s="202"/>
      <c r="AW602" s="202"/>
      <c r="AX602" s="202"/>
      <c r="AY602" s="202"/>
      <c r="AZ602" s="202"/>
      <c r="BA602" s="202"/>
      <c r="BB602" s="202"/>
      <c r="BC602" s="202"/>
      <c r="BD602" s="202"/>
      <c r="BE602" s="202"/>
      <c r="BF602" s="202"/>
      <c r="BG602" s="202"/>
      <c r="BH602" s="202"/>
    </row>
    <row r="603" spans="1:60" ht="22.5" outlineLevel="1" x14ac:dyDescent="0.2">
      <c r="A603" s="245">
        <v>129</v>
      </c>
      <c r="B603" s="211" t="s">
        <v>678</v>
      </c>
      <c r="C603" s="278" t="s">
        <v>679</v>
      </c>
      <c r="D603" s="214" t="s">
        <v>102</v>
      </c>
      <c r="E603" s="221">
        <v>53.9</v>
      </c>
      <c r="F603" s="235"/>
      <c r="G603" s="232">
        <f>E603*F603</f>
        <v>0</v>
      </c>
      <c r="H603" s="232">
        <v>21</v>
      </c>
      <c r="I603" s="232">
        <f>G603*(1+H603/100)</f>
        <v>0</v>
      </c>
      <c r="J603" s="232">
        <v>5.9500000000000004E-3</v>
      </c>
      <c r="K603" s="232">
        <f>E603*J603</f>
        <v>0.32070500000000002</v>
      </c>
      <c r="L603" s="232">
        <v>0</v>
      </c>
      <c r="M603" s="232">
        <f>E603*L603</f>
        <v>0</v>
      </c>
      <c r="N603" s="233" t="s">
        <v>666</v>
      </c>
      <c r="O603" s="250" t="s">
        <v>79</v>
      </c>
      <c r="P603" s="202"/>
      <c r="Q603" s="202"/>
      <c r="R603" s="202"/>
      <c r="S603" s="202"/>
      <c r="T603" s="202"/>
      <c r="U603" s="202"/>
      <c r="V603" s="202"/>
      <c r="W603" s="202"/>
      <c r="X603" s="202"/>
      <c r="Y603" s="202"/>
      <c r="Z603" s="202"/>
      <c r="AA603" s="202"/>
      <c r="AB603" s="202"/>
      <c r="AC603" s="202"/>
      <c r="AD603" s="202"/>
      <c r="AE603" s="202"/>
      <c r="AF603" s="202"/>
      <c r="AG603" s="202"/>
      <c r="AH603" s="202"/>
      <c r="AI603" s="202"/>
      <c r="AJ603" s="202"/>
      <c r="AK603" s="202"/>
      <c r="AL603" s="202"/>
      <c r="AM603" s="202">
        <v>21</v>
      </c>
      <c r="AN603" s="202"/>
      <c r="AO603" s="202"/>
      <c r="AP603" s="202"/>
      <c r="AQ603" s="202"/>
      <c r="AR603" s="202"/>
      <c r="AS603" s="202"/>
      <c r="AT603" s="202"/>
      <c r="AU603" s="202"/>
      <c r="AV603" s="202"/>
      <c r="AW603" s="202"/>
      <c r="AX603" s="202"/>
      <c r="AY603" s="202"/>
      <c r="AZ603" s="202"/>
      <c r="BA603" s="202"/>
      <c r="BB603" s="202"/>
      <c r="BC603" s="202"/>
      <c r="BD603" s="202"/>
      <c r="BE603" s="202"/>
      <c r="BF603" s="202"/>
      <c r="BG603" s="202"/>
      <c r="BH603" s="202"/>
    </row>
    <row r="604" spans="1:60" outlineLevel="1" x14ac:dyDescent="0.2">
      <c r="A604" s="245"/>
      <c r="B604" s="211"/>
      <c r="C604" s="279" t="s">
        <v>668</v>
      </c>
      <c r="D604" s="215"/>
      <c r="E604" s="222">
        <v>53.9</v>
      </c>
      <c r="F604" s="232"/>
      <c r="G604" s="232"/>
      <c r="H604" s="232"/>
      <c r="I604" s="232"/>
      <c r="J604" s="232"/>
      <c r="K604" s="232"/>
      <c r="L604" s="232"/>
      <c r="M604" s="232"/>
      <c r="N604" s="233"/>
      <c r="O604" s="250"/>
      <c r="P604" s="202"/>
      <c r="Q604" s="202"/>
      <c r="R604" s="202"/>
      <c r="S604" s="202"/>
      <c r="T604" s="202"/>
      <c r="U604" s="202"/>
      <c r="V604" s="202"/>
      <c r="W604" s="202"/>
      <c r="X604" s="202"/>
      <c r="Y604" s="202"/>
      <c r="Z604" s="202"/>
      <c r="AA604" s="202"/>
      <c r="AB604" s="202"/>
      <c r="AC604" s="202"/>
      <c r="AD604" s="202"/>
      <c r="AE604" s="202"/>
      <c r="AF604" s="202"/>
      <c r="AG604" s="202"/>
      <c r="AH604" s="202"/>
      <c r="AI604" s="202"/>
      <c r="AJ604" s="202"/>
      <c r="AK604" s="202"/>
      <c r="AL604" s="202"/>
      <c r="AM604" s="202"/>
      <c r="AN604" s="202"/>
      <c r="AO604" s="202"/>
      <c r="AP604" s="202"/>
      <c r="AQ604" s="202"/>
      <c r="AR604" s="202"/>
      <c r="AS604" s="202"/>
      <c r="AT604" s="202"/>
      <c r="AU604" s="202"/>
      <c r="AV604" s="202"/>
      <c r="AW604" s="202"/>
      <c r="AX604" s="202"/>
      <c r="AY604" s="202"/>
      <c r="AZ604" s="202"/>
      <c r="BA604" s="202"/>
      <c r="BB604" s="202"/>
      <c r="BC604" s="202"/>
      <c r="BD604" s="202"/>
      <c r="BE604" s="202"/>
      <c r="BF604" s="202"/>
      <c r="BG604" s="202"/>
      <c r="BH604" s="202"/>
    </row>
    <row r="605" spans="1:60" outlineLevel="1" x14ac:dyDescent="0.2">
      <c r="A605" s="245"/>
      <c r="B605" s="211"/>
      <c r="C605" s="280"/>
      <c r="D605" s="217"/>
      <c r="E605" s="224"/>
      <c r="F605" s="238"/>
      <c r="G605" s="239"/>
      <c r="H605" s="232"/>
      <c r="I605" s="232"/>
      <c r="J605" s="232"/>
      <c r="K605" s="232"/>
      <c r="L605" s="232"/>
      <c r="M605" s="232"/>
      <c r="N605" s="233"/>
      <c r="O605" s="250"/>
      <c r="P605" s="202"/>
      <c r="Q605" s="202"/>
      <c r="R605" s="202"/>
      <c r="S605" s="202"/>
      <c r="T605" s="202"/>
      <c r="U605" s="202"/>
      <c r="V605" s="202"/>
      <c r="W605" s="202"/>
      <c r="X605" s="202"/>
      <c r="Y605" s="202"/>
      <c r="Z605" s="202"/>
      <c r="AA605" s="202"/>
      <c r="AB605" s="202"/>
      <c r="AC605" s="202"/>
      <c r="AD605" s="202"/>
      <c r="AE605" s="202"/>
      <c r="AF605" s="202"/>
      <c r="AG605" s="202"/>
      <c r="AH605" s="202"/>
      <c r="AI605" s="202"/>
      <c r="AJ605" s="202"/>
      <c r="AK605" s="202"/>
      <c r="AL605" s="202"/>
      <c r="AM605" s="202"/>
      <c r="AN605" s="202"/>
      <c r="AO605" s="202"/>
      <c r="AP605" s="202"/>
      <c r="AQ605" s="202"/>
      <c r="AR605" s="202"/>
      <c r="AS605" s="202"/>
      <c r="AT605" s="202"/>
      <c r="AU605" s="202"/>
      <c r="AV605" s="202"/>
      <c r="AW605" s="202"/>
      <c r="AX605" s="202"/>
      <c r="AY605" s="202"/>
      <c r="AZ605" s="202"/>
      <c r="BA605" s="202"/>
      <c r="BB605" s="202"/>
      <c r="BC605" s="202"/>
      <c r="BD605" s="202"/>
      <c r="BE605" s="202"/>
      <c r="BF605" s="202"/>
      <c r="BG605" s="202"/>
      <c r="BH605" s="202"/>
    </row>
    <row r="606" spans="1:60" ht="22.5" outlineLevel="1" x14ac:dyDescent="0.2">
      <c r="A606" s="245">
        <v>130</v>
      </c>
      <c r="B606" s="211" t="s">
        <v>680</v>
      </c>
      <c r="C606" s="278" t="s">
        <v>681</v>
      </c>
      <c r="D606" s="214" t="s">
        <v>102</v>
      </c>
      <c r="E606" s="221">
        <v>63.8</v>
      </c>
      <c r="F606" s="235"/>
      <c r="G606" s="232">
        <f>E606*F606</f>
        <v>0</v>
      </c>
      <c r="H606" s="232">
        <v>21</v>
      </c>
      <c r="I606" s="232">
        <f>G606*(1+H606/100)</f>
        <v>0</v>
      </c>
      <c r="J606" s="232">
        <v>6.3600000000000002E-3</v>
      </c>
      <c r="K606" s="232">
        <f>E606*J606</f>
        <v>0.40576800000000002</v>
      </c>
      <c r="L606" s="232">
        <v>0</v>
      </c>
      <c r="M606" s="232">
        <f>E606*L606</f>
        <v>0</v>
      </c>
      <c r="N606" s="233" t="s">
        <v>666</v>
      </c>
      <c r="O606" s="250" t="s">
        <v>79</v>
      </c>
      <c r="P606" s="202"/>
      <c r="Q606" s="202"/>
      <c r="R606" s="202"/>
      <c r="S606" s="202"/>
      <c r="T606" s="202"/>
      <c r="U606" s="202"/>
      <c r="V606" s="202"/>
      <c r="W606" s="202"/>
      <c r="X606" s="202"/>
      <c r="Y606" s="202"/>
      <c r="Z606" s="202"/>
      <c r="AA606" s="202"/>
      <c r="AB606" s="202"/>
      <c r="AC606" s="202"/>
      <c r="AD606" s="202"/>
      <c r="AE606" s="202"/>
      <c r="AF606" s="202"/>
      <c r="AG606" s="202"/>
      <c r="AH606" s="202"/>
      <c r="AI606" s="202"/>
      <c r="AJ606" s="202"/>
      <c r="AK606" s="202"/>
      <c r="AL606" s="202"/>
      <c r="AM606" s="202">
        <v>21</v>
      </c>
      <c r="AN606" s="202"/>
      <c r="AO606" s="202"/>
      <c r="AP606" s="202"/>
      <c r="AQ606" s="202"/>
      <c r="AR606" s="202"/>
      <c r="AS606" s="202"/>
      <c r="AT606" s="202"/>
      <c r="AU606" s="202"/>
      <c r="AV606" s="202"/>
      <c r="AW606" s="202"/>
      <c r="AX606" s="202"/>
      <c r="AY606" s="202"/>
      <c r="AZ606" s="202"/>
      <c r="BA606" s="202"/>
      <c r="BB606" s="202"/>
      <c r="BC606" s="202"/>
      <c r="BD606" s="202"/>
      <c r="BE606" s="202"/>
      <c r="BF606" s="202"/>
      <c r="BG606" s="202"/>
      <c r="BH606" s="202"/>
    </row>
    <row r="607" spans="1:60" outlineLevel="1" x14ac:dyDescent="0.2">
      <c r="A607" s="245"/>
      <c r="B607" s="211"/>
      <c r="C607" s="279" t="s">
        <v>682</v>
      </c>
      <c r="D607" s="215"/>
      <c r="E607" s="222">
        <v>63.8</v>
      </c>
      <c r="F607" s="232"/>
      <c r="G607" s="232"/>
      <c r="H607" s="232"/>
      <c r="I607" s="232"/>
      <c r="J607" s="232"/>
      <c r="K607" s="232"/>
      <c r="L607" s="232"/>
      <c r="M607" s="232"/>
      <c r="N607" s="233"/>
      <c r="O607" s="250"/>
      <c r="P607" s="202"/>
      <c r="Q607" s="202"/>
      <c r="R607" s="202"/>
      <c r="S607" s="202"/>
      <c r="T607" s="202"/>
      <c r="U607" s="202"/>
      <c r="V607" s="202"/>
      <c r="W607" s="202"/>
      <c r="X607" s="202"/>
      <c r="Y607" s="202"/>
      <c r="Z607" s="202"/>
      <c r="AA607" s="202"/>
      <c r="AB607" s="202"/>
      <c r="AC607" s="202"/>
      <c r="AD607" s="202"/>
      <c r="AE607" s="202"/>
      <c r="AF607" s="202"/>
      <c r="AG607" s="202"/>
      <c r="AH607" s="202"/>
      <c r="AI607" s="202"/>
      <c r="AJ607" s="202"/>
      <c r="AK607" s="202"/>
      <c r="AL607" s="202"/>
      <c r="AM607" s="202"/>
      <c r="AN607" s="202"/>
      <c r="AO607" s="202"/>
      <c r="AP607" s="202"/>
      <c r="AQ607" s="202"/>
      <c r="AR607" s="202"/>
      <c r="AS607" s="202"/>
      <c r="AT607" s="202"/>
      <c r="AU607" s="202"/>
      <c r="AV607" s="202"/>
      <c r="AW607" s="202"/>
      <c r="AX607" s="202"/>
      <c r="AY607" s="202"/>
      <c r="AZ607" s="202"/>
      <c r="BA607" s="202"/>
      <c r="BB607" s="202"/>
      <c r="BC607" s="202"/>
      <c r="BD607" s="202"/>
      <c r="BE607" s="202"/>
      <c r="BF607" s="202"/>
      <c r="BG607" s="202"/>
      <c r="BH607" s="202"/>
    </row>
    <row r="608" spans="1:60" outlineLevel="1" x14ac:dyDescent="0.2">
      <c r="A608" s="245"/>
      <c r="B608" s="211"/>
      <c r="C608" s="280"/>
      <c r="D608" s="217"/>
      <c r="E608" s="224"/>
      <c r="F608" s="238"/>
      <c r="G608" s="239"/>
      <c r="H608" s="232"/>
      <c r="I608" s="232"/>
      <c r="J608" s="232"/>
      <c r="K608" s="232"/>
      <c r="L608" s="232"/>
      <c r="M608" s="232"/>
      <c r="N608" s="233"/>
      <c r="O608" s="250"/>
      <c r="P608" s="202"/>
      <c r="Q608" s="202"/>
      <c r="R608" s="202"/>
      <c r="S608" s="202"/>
      <c r="T608" s="202"/>
      <c r="U608" s="202"/>
      <c r="V608" s="202"/>
      <c r="W608" s="202"/>
      <c r="X608" s="202"/>
      <c r="Y608" s="202"/>
      <c r="Z608" s="202"/>
      <c r="AA608" s="202"/>
      <c r="AB608" s="202"/>
      <c r="AC608" s="202"/>
      <c r="AD608" s="202"/>
      <c r="AE608" s="202"/>
      <c r="AF608" s="202"/>
      <c r="AG608" s="202"/>
      <c r="AH608" s="202"/>
      <c r="AI608" s="202"/>
      <c r="AJ608" s="202"/>
      <c r="AK608" s="202"/>
      <c r="AL608" s="202"/>
      <c r="AM608" s="202"/>
      <c r="AN608" s="202"/>
      <c r="AO608" s="202"/>
      <c r="AP608" s="202"/>
      <c r="AQ608" s="202"/>
      <c r="AR608" s="202"/>
      <c r="AS608" s="202"/>
      <c r="AT608" s="202"/>
      <c r="AU608" s="202"/>
      <c r="AV608" s="202"/>
      <c r="AW608" s="202"/>
      <c r="AX608" s="202"/>
      <c r="AY608" s="202"/>
      <c r="AZ608" s="202"/>
      <c r="BA608" s="202"/>
      <c r="BB608" s="202"/>
      <c r="BC608" s="202"/>
      <c r="BD608" s="202"/>
      <c r="BE608" s="202"/>
      <c r="BF608" s="202"/>
      <c r="BG608" s="202"/>
      <c r="BH608" s="202"/>
    </row>
    <row r="609" spans="1:60" outlineLevel="1" x14ac:dyDescent="0.2">
      <c r="A609" s="245"/>
      <c r="B609" s="208" t="s">
        <v>683</v>
      </c>
      <c r="C609" s="277"/>
      <c r="D609" s="246"/>
      <c r="E609" s="247"/>
      <c r="F609" s="248"/>
      <c r="G609" s="234"/>
      <c r="H609" s="232"/>
      <c r="I609" s="232"/>
      <c r="J609" s="232"/>
      <c r="K609" s="232">
        <v>1</v>
      </c>
      <c r="L609" s="232"/>
      <c r="M609" s="232"/>
      <c r="N609" s="233"/>
      <c r="O609" s="250"/>
      <c r="P609" s="202"/>
      <c r="Q609" s="202"/>
      <c r="R609" s="202"/>
      <c r="S609" s="202"/>
      <c r="T609" s="202"/>
      <c r="U609" s="202"/>
      <c r="V609" s="202"/>
      <c r="W609" s="202"/>
      <c r="X609" s="202"/>
      <c r="Y609" s="202"/>
      <c r="Z609" s="202"/>
      <c r="AA609" s="202"/>
      <c r="AB609" s="202"/>
      <c r="AC609" s="202"/>
      <c r="AD609" s="202"/>
      <c r="AE609" s="202"/>
      <c r="AF609" s="202"/>
      <c r="AG609" s="202"/>
      <c r="AH609" s="202"/>
      <c r="AI609" s="202"/>
      <c r="AJ609" s="202"/>
      <c r="AK609" s="202"/>
      <c r="AL609" s="202"/>
      <c r="AM609" s="202"/>
      <c r="AN609" s="202"/>
      <c r="AO609" s="202"/>
      <c r="AP609" s="202"/>
      <c r="AQ609" s="202"/>
      <c r="AR609" s="202"/>
      <c r="AS609" s="202"/>
      <c r="AT609" s="202"/>
      <c r="AU609" s="202"/>
      <c r="AV609" s="202"/>
      <c r="AW609" s="202"/>
      <c r="AX609" s="202"/>
      <c r="AY609" s="202"/>
      <c r="AZ609" s="202"/>
      <c r="BA609" s="202"/>
      <c r="BB609" s="202"/>
      <c r="BC609" s="202"/>
      <c r="BD609" s="202"/>
      <c r="BE609" s="202"/>
      <c r="BF609" s="202"/>
      <c r="BG609" s="202"/>
      <c r="BH609" s="202"/>
    </row>
    <row r="610" spans="1:60" outlineLevel="1" x14ac:dyDescent="0.2">
      <c r="A610" s="245">
        <v>131</v>
      </c>
      <c r="B610" s="211" t="s">
        <v>684</v>
      </c>
      <c r="C610" s="278" t="s">
        <v>685</v>
      </c>
      <c r="D610" s="214" t="s">
        <v>102</v>
      </c>
      <c r="E610" s="221">
        <v>4</v>
      </c>
      <c r="F610" s="235"/>
      <c r="G610" s="232">
        <f>E610*F610</f>
        <v>0</v>
      </c>
      <c r="H610" s="232">
        <v>21</v>
      </c>
      <c r="I610" s="232">
        <f>G610*(1+H610/100)</f>
        <v>0</v>
      </c>
      <c r="J610" s="232">
        <v>1.5900000000000001E-3</v>
      </c>
      <c r="K610" s="232">
        <f>E610*J610</f>
        <v>6.3600000000000002E-3</v>
      </c>
      <c r="L610" s="232">
        <v>0</v>
      </c>
      <c r="M610" s="232">
        <f>E610*L610</f>
        <v>0</v>
      </c>
      <c r="N610" s="233" t="s">
        <v>666</v>
      </c>
      <c r="O610" s="250" t="s">
        <v>79</v>
      </c>
      <c r="P610" s="202"/>
      <c r="Q610" s="202"/>
      <c r="R610" s="202"/>
      <c r="S610" s="202"/>
      <c r="T610" s="202"/>
      <c r="U610" s="202"/>
      <c r="V610" s="202"/>
      <c r="W610" s="202"/>
      <c r="X610" s="202"/>
      <c r="Y610" s="202"/>
      <c r="Z610" s="202"/>
      <c r="AA610" s="202"/>
      <c r="AB610" s="202"/>
      <c r="AC610" s="202"/>
      <c r="AD610" s="202"/>
      <c r="AE610" s="202"/>
      <c r="AF610" s="202"/>
      <c r="AG610" s="202"/>
      <c r="AH610" s="202"/>
      <c r="AI610" s="202"/>
      <c r="AJ610" s="202"/>
      <c r="AK610" s="202"/>
      <c r="AL610" s="202"/>
      <c r="AM610" s="202">
        <v>21</v>
      </c>
      <c r="AN610" s="202"/>
      <c r="AO610" s="202"/>
      <c r="AP610" s="202"/>
      <c r="AQ610" s="202"/>
      <c r="AR610" s="202"/>
      <c r="AS610" s="202"/>
      <c r="AT610" s="202"/>
      <c r="AU610" s="202"/>
      <c r="AV610" s="202"/>
      <c r="AW610" s="202"/>
      <c r="AX610" s="202"/>
      <c r="AY610" s="202"/>
      <c r="AZ610" s="202"/>
      <c r="BA610" s="202"/>
      <c r="BB610" s="202"/>
      <c r="BC610" s="202"/>
      <c r="BD610" s="202"/>
      <c r="BE610" s="202"/>
      <c r="BF610" s="202"/>
      <c r="BG610" s="202"/>
      <c r="BH610" s="202"/>
    </row>
    <row r="611" spans="1:60" outlineLevel="1" x14ac:dyDescent="0.2">
      <c r="A611" s="245"/>
      <c r="B611" s="211"/>
      <c r="C611" s="281" t="s">
        <v>686</v>
      </c>
      <c r="D611" s="218"/>
      <c r="E611" s="225"/>
      <c r="F611" s="240"/>
      <c r="G611" s="241"/>
      <c r="H611" s="232"/>
      <c r="I611" s="232"/>
      <c r="J611" s="232"/>
      <c r="K611" s="232"/>
      <c r="L611" s="232"/>
      <c r="M611" s="232"/>
      <c r="N611" s="233"/>
      <c r="O611" s="250"/>
      <c r="P611" s="202"/>
      <c r="Q611" s="202"/>
      <c r="R611" s="202"/>
      <c r="S611" s="202"/>
      <c r="T611" s="202"/>
      <c r="U611" s="202"/>
      <c r="V611" s="202"/>
      <c r="W611" s="202"/>
      <c r="X611" s="202"/>
      <c r="Y611" s="202"/>
      <c r="Z611" s="202"/>
      <c r="AA611" s="202"/>
      <c r="AB611" s="202"/>
      <c r="AC611" s="202"/>
      <c r="AD611" s="202"/>
      <c r="AE611" s="202"/>
      <c r="AF611" s="202"/>
      <c r="AG611" s="202"/>
      <c r="AH611" s="202"/>
      <c r="AI611" s="202"/>
      <c r="AJ611" s="202"/>
      <c r="AK611" s="202"/>
      <c r="AL611" s="202"/>
      <c r="AM611" s="202"/>
      <c r="AN611" s="202"/>
      <c r="AO611" s="202"/>
      <c r="AP611" s="202"/>
      <c r="AQ611" s="202"/>
      <c r="AR611" s="202"/>
      <c r="AS611" s="202"/>
      <c r="AT611" s="202"/>
      <c r="AU611" s="202"/>
      <c r="AV611" s="202"/>
      <c r="AW611" s="202"/>
      <c r="AX611" s="202"/>
      <c r="AY611" s="202"/>
      <c r="AZ611" s="202"/>
      <c r="BA611" s="203" t="str">
        <f>C611</f>
        <v>včetně objímek a spojovacího materiálu.</v>
      </c>
      <c r="BB611" s="202"/>
      <c r="BC611" s="202"/>
      <c r="BD611" s="202"/>
      <c r="BE611" s="202"/>
      <c r="BF611" s="202"/>
      <c r="BG611" s="202"/>
      <c r="BH611" s="202"/>
    </row>
    <row r="612" spans="1:60" outlineLevel="1" x14ac:dyDescent="0.2">
      <c r="A612" s="245"/>
      <c r="B612" s="211"/>
      <c r="C612" s="280"/>
      <c r="D612" s="217"/>
      <c r="E612" s="224"/>
      <c r="F612" s="238"/>
      <c r="G612" s="239"/>
      <c r="H612" s="232"/>
      <c r="I612" s="232"/>
      <c r="J612" s="232"/>
      <c r="K612" s="232"/>
      <c r="L612" s="232"/>
      <c r="M612" s="232"/>
      <c r="N612" s="233"/>
      <c r="O612" s="250"/>
      <c r="P612" s="202"/>
      <c r="Q612" s="202"/>
      <c r="R612" s="202"/>
      <c r="S612" s="202"/>
      <c r="T612" s="202"/>
      <c r="U612" s="202"/>
      <c r="V612" s="202"/>
      <c r="W612" s="202"/>
      <c r="X612" s="202"/>
      <c r="Y612" s="202"/>
      <c r="Z612" s="202"/>
      <c r="AA612" s="202"/>
      <c r="AB612" s="202"/>
      <c r="AC612" s="202"/>
      <c r="AD612" s="202"/>
      <c r="AE612" s="202"/>
      <c r="AF612" s="202"/>
      <c r="AG612" s="202"/>
      <c r="AH612" s="202"/>
      <c r="AI612" s="202"/>
      <c r="AJ612" s="202"/>
      <c r="AK612" s="202"/>
      <c r="AL612" s="202"/>
      <c r="AM612" s="202"/>
      <c r="AN612" s="202"/>
      <c r="AO612" s="202"/>
      <c r="AP612" s="202"/>
      <c r="AQ612" s="202"/>
      <c r="AR612" s="202"/>
      <c r="AS612" s="202"/>
      <c r="AT612" s="202"/>
      <c r="AU612" s="202"/>
      <c r="AV612" s="202"/>
      <c r="AW612" s="202"/>
      <c r="AX612" s="202"/>
      <c r="AY612" s="202"/>
      <c r="AZ612" s="202"/>
      <c r="BA612" s="202"/>
      <c r="BB612" s="202"/>
      <c r="BC612" s="202"/>
      <c r="BD612" s="202"/>
      <c r="BE612" s="202"/>
      <c r="BF612" s="202"/>
      <c r="BG612" s="202"/>
      <c r="BH612" s="202"/>
    </row>
    <row r="613" spans="1:60" outlineLevel="1" x14ac:dyDescent="0.2">
      <c r="A613" s="245">
        <v>132</v>
      </c>
      <c r="B613" s="211" t="s">
        <v>687</v>
      </c>
      <c r="C613" s="278" t="s">
        <v>688</v>
      </c>
      <c r="D613" s="214" t="s">
        <v>230</v>
      </c>
      <c r="E613" s="221">
        <v>2</v>
      </c>
      <c r="F613" s="235"/>
      <c r="G613" s="232">
        <f>E613*F613</f>
        <v>0</v>
      </c>
      <c r="H613" s="232">
        <v>21</v>
      </c>
      <c r="I613" s="232">
        <f>G613*(1+H613/100)</f>
        <v>0</v>
      </c>
      <c r="J613" s="232">
        <v>4.6000000000000001E-4</v>
      </c>
      <c r="K613" s="232">
        <f>E613*J613</f>
        <v>9.2000000000000003E-4</v>
      </c>
      <c r="L613" s="232">
        <v>0</v>
      </c>
      <c r="M613" s="232">
        <f>E613*L613</f>
        <v>0</v>
      </c>
      <c r="N613" s="233" t="s">
        <v>666</v>
      </c>
      <c r="O613" s="250" t="s">
        <v>79</v>
      </c>
      <c r="P613" s="202"/>
      <c r="Q613" s="202"/>
      <c r="R613" s="202"/>
      <c r="S613" s="202"/>
      <c r="T613" s="202"/>
      <c r="U613" s="202"/>
      <c r="V613" s="202"/>
      <c r="W613" s="202"/>
      <c r="X613" s="202"/>
      <c r="Y613" s="202"/>
      <c r="Z613" s="202"/>
      <c r="AA613" s="202"/>
      <c r="AB613" s="202"/>
      <c r="AC613" s="202"/>
      <c r="AD613" s="202"/>
      <c r="AE613" s="202"/>
      <c r="AF613" s="202"/>
      <c r="AG613" s="202"/>
      <c r="AH613" s="202"/>
      <c r="AI613" s="202"/>
      <c r="AJ613" s="202"/>
      <c r="AK613" s="202"/>
      <c r="AL613" s="202"/>
      <c r="AM613" s="202">
        <v>21</v>
      </c>
      <c r="AN613" s="202"/>
      <c r="AO613" s="202"/>
      <c r="AP613" s="202"/>
      <c r="AQ613" s="202"/>
      <c r="AR613" s="202"/>
      <c r="AS613" s="202"/>
      <c r="AT613" s="202"/>
      <c r="AU613" s="202"/>
      <c r="AV613" s="202"/>
      <c r="AW613" s="202"/>
      <c r="AX613" s="202"/>
      <c r="AY613" s="202"/>
      <c r="AZ613" s="202"/>
      <c r="BA613" s="202"/>
      <c r="BB613" s="202"/>
      <c r="BC613" s="202"/>
      <c r="BD613" s="202"/>
      <c r="BE613" s="202"/>
      <c r="BF613" s="202"/>
      <c r="BG613" s="202"/>
      <c r="BH613" s="202"/>
    </row>
    <row r="614" spans="1:60" outlineLevel="1" x14ac:dyDescent="0.2">
      <c r="A614" s="245"/>
      <c r="B614" s="211"/>
      <c r="C614" s="280"/>
      <c r="D614" s="217"/>
      <c r="E614" s="224"/>
      <c r="F614" s="238"/>
      <c r="G614" s="239"/>
      <c r="H614" s="232"/>
      <c r="I614" s="232"/>
      <c r="J614" s="232"/>
      <c r="K614" s="232"/>
      <c r="L614" s="232"/>
      <c r="M614" s="232"/>
      <c r="N614" s="233"/>
      <c r="O614" s="250"/>
      <c r="P614" s="202"/>
      <c r="Q614" s="202"/>
      <c r="R614" s="202"/>
      <c r="S614" s="202"/>
      <c r="T614" s="202"/>
      <c r="U614" s="202"/>
      <c r="V614" s="202"/>
      <c r="W614" s="202"/>
      <c r="X614" s="202"/>
      <c r="Y614" s="202"/>
      <c r="Z614" s="202"/>
      <c r="AA614" s="202"/>
      <c r="AB614" s="202"/>
      <c r="AC614" s="202"/>
      <c r="AD614" s="202"/>
      <c r="AE614" s="202"/>
      <c r="AF614" s="202"/>
      <c r="AG614" s="202"/>
      <c r="AH614" s="202"/>
      <c r="AI614" s="202"/>
      <c r="AJ614" s="202"/>
      <c r="AK614" s="202"/>
      <c r="AL614" s="202"/>
      <c r="AM614" s="202"/>
      <c r="AN614" s="202"/>
      <c r="AO614" s="202"/>
      <c r="AP614" s="202"/>
      <c r="AQ614" s="202"/>
      <c r="AR614" s="202"/>
      <c r="AS614" s="202"/>
      <c r="AT614" s="202"/>
      <c r="AU614" s="202"/>
      <c r="AV614" s="202"/>
      <c r="AW614" s="202"/>
      <c r="AX614" s="202"/>
      <c r="AY614" s="202"/>
      <c r="AZ614" s="202"/>
      <c r="BA614" s="202"/>
      <c r="BB614" s="202"/>
      <c r="BC614" s="202"/>
      <c r="BD614" s="202"/>
      <c r="BE614" s="202"/>
      <c r="BF614" s="202"/>
      <c r="BG614" s="202"/>
      <c r="BH614" s="202"/>
    </row>
    <row r="615" spans="1:60" outlineLevel="1" x14ac:dyDescent="0.2">
      <c r="A615" s="245"/>
      <c r="B615" s="208" t="s">
        <v>689</v>
      </c>
      <c r="C615" s="277"/>
      <c r="D615" s="246"/>
      <c r="E615" s="247"/>
      <c r="F615" s="248"/>
      <c r="G615" s="234"/>
      <c r="H615" s="232"/>
      <c r="I615" s="232"/>
      <c r="J615" s="232"/>
      <c r="K615" s="232">
        <v>1</v>
      </c>
      <c r="L615" s="232"/>
      <c r="M615" s="232"/>
      <c r="N615" s="233"/>
      <c r="O615" s="250"/>
      <c r="P615" s="202"/>
      <c r="Q615" s="202"/>
      <c r="R615" s="202"/>
      <c r="S615" s="202"/>
      <c r="T615" s="202"/>
      <c r="U615" s="202"/>
      <c r="V615" s="202"/>
      <c r="W615" s="202"/>
      <c r="X615" s="202"/>
      <c r="Y615" s="202"/>
      <c r="Z615" s="202"/>
      <c r="AA615" s="202"/>
      <c r="AB615" s="202"/>
      <c r="AC615" s="202"/>
      <c r="AD615" s="202"/>
      <c r="AE615" s="202"/>
      <c r="AF615" s="202"/>
      <c r="AG615" s="202"/>
      <c r="AH615" s="202"/>
      <c r="AI615" s="202"/>
      <c r="AJ615" s="202"/>
      <c r="AK615" s="202"/>
      <c r="AL615" s="202"/>
      <c r="AM615" s="202"/>
      <c r="AN615" s="202"/>
      <c r="AO615" s="202"/>
      <c r="AP615" s="202"/>
      <c r="AQ615" s="202"/>
      <c r="AR615" s="202"/>
      <c r="AS615" s="202"/>
      <c r="AT615" s="202"/>
      <c r="AU615" s="202"/>
      <c r="AV615" s="202"/>
      <c r="AW615" s="202"/>
      <c r="AX615" s="202"/>
      <c r="AY615" s="202"/>
      <c r="AZ615" s="202"/>
      <c r="BA615" s="202"/>
      <c r="BB615" s="202"/>
      <c r="BC615" s="202"/>
      <c r="BD615" s="202"/>
      <c r="BE615" s="202"/>
      <c r="BF615" s="202"/>
      <c r="BG615" s="202"/>
      <c r="BH615" s="202"/>
    </row>
    <row r="616" spans="1:60" outlineLevel="1" x14ac:dyDescent="0.2">
      <c r="A616" s="245">
        <v>133</v>
      </c>
      <c r="B616" s="211" t="s">
        <v>690</v>
      </c>
      <c r="C616" s="278" t="s">
        <v>691</v>
      </c>
      <c r="D616" s="214" t="s">
        <v>102</v>
      </c>
      <c r="E616" s="221">
        <v>98</v>
      </c>
      <c r="F616" s="235"/>
      <c r="G616" s="232">
        <f>E616*F616</f>
        <v>0</v>
      </c>
      <c r="H616" s="232">
        <v>21</v>
      </c>
      <c r="I616" s="232">
        <f>G616*(1+H616/100)</f>
        <v>0</v>
      </c>
      <c r="J616" s="232">
        <v>0</v>
      </c>
      <c r="K616" s="232">
        <f>E616*J616</f>
        <v>0</v>
      </c>
      <c r="L616" s="232">
        <v>3.8400000000000001E-3</v>
      </c>
      <c r="M616" s="232">
        <f>E616*L616</f>
        <v>0.37631999999999999</v>
      </c>
      <c r="N616" s="233" t="s">
        <v>666</v>
      </c>
      <c r="O616" s="250" t="s">
        <v>79</v>
      </c>
      <c r="P616" s="202"/>
      <c r="Q616" s="202"/>
      <c r="R616" s="202"/>
      <c r="S616" s="202"/>
      <c r="T616" s="202"/>
      <c r="U616" s="202"/>
      <c r="V616" s="202"/>
      <c r="W616" s="202"/>
      <c r="X616" s="202"/>
      <c r="Y616" s="202"/>
      <c r="Z616" s="202"/>
      <c r="AA616" s="202"/>
      <c r="AB616" s="202"/>
      <c r="AC616" s="202"/>
      <c r="AD616" s="202"/>
      <c r="AE616" s="202"/>
      <c r="AF616" s="202"/>
      <c r="AG616" s="202"/>
      <c r="AH616" s="202"/>
      <c r="AI616" s="202"/>
      <c r="AJ616" s="202"/>
      <c r="AK616" s="202"/>
      <c r="AL616" s="202"/>
      <c r="AM616" s="202">
        <v>21</v>
      </c>
      <c r="AN616" s="202"/>
      <c r="AO616" s="202"/>
      <c r="AP616" s="202"/>
      <c r="AQ616" s="202"/>
      <c r="AR616" s="202"/>
      <c r="AS616" s="202"/>
      <c r="AT616" s="202"/>
      <c r="AU616" s="202"/>
      <c r="AV616" s="202"/>
      <c r="AW616" s="202"/>
      <c r="AX616" s="202"/>
      <c r="AY616" s="202"/>
      <c r="AZ616" s="202"/>
      <c r="BA616" s="202"/>
      <c r="BB616" s="202"/>
      <c r="BC616" s="202"/>
      <c r="BD616" s="202"/>
      <c r="BE616" s="202"/>
      <c r="BF616" s="202"/>
      <c r="BG616" s="202"/>
      <c r="BH616" s="202"/>
    </row>
    <row r="617" spans="1:60" outlineLevel="1" x14ac:dyDescent="0.2">
      <c r="A617" s="245"/>
      <c r="B617" s="211"/>
      <c r="C617" s="279" t="s">
        <v>692</v>
      </c>
      <c r="D617" s="215"/>
      <c r="E617" s="222">
        <v>98</v>
      </c>
      <c r="F617" s="232"/>
      <c r="G617" s="232"/>
      <c r="H617" s="232"/>
      <c r="I617" s="232"/>
      <c r="J617" s="232"/>
      <c r="K617" s="232"/>
      <c r="L617" s="232"/>
      <c r="M617" s="232"/>
      <c r="N617" s="233"/>
      <c r="O617" s="250"/>
      <c r="P617" s="202"/>
      <c r="Q617" s="202"/>
      <c r="R617" s="202"/>
      <c r="S617" s="202"/>
      <c r="T617" s="202"/>
      <c r="U617" s="202"/>
      <c r="V617" s="202"/>
      <c r="W617" s="202"/>
      <c r="X617" s="202"/>
      <c r="Y617" s="202"/>
      <c r="Z617" s="202"/>
      <c r="AA617" s="202"/>
      <c r="AB617" s="202"/>
      <c r="AC617" s="202"/>
      <c r="AD617" s="202"/>
      <c r="AE617" s="202"/>
      <c r="AF617" s="202"/>
      <c r="AG617" s="202"/>
      <c r="AH617" s="202"/>
      <c r="AI617" s="202"/>
      <c r="AJ617" s="202"/>
      <c r="AK617" s="202"/>
      <c r="AL617" s="202"/>
      <c r="AM617" s="202"/>
      <c r="AN617" s="202"/>
      <c r="AO617" s="202"/>
      <c r="AP617" s="202"/>
      <c r="AQ617" s="202"/>
      <c r="AR617" s="202"/>
      <c r="AS617" s="202"/>
      <c r="AT617" s="202"/>
      <c r="AU617" s="202"/>
      <c r="AV617" s="202"/>
      <c r="AW617" s="202"/>
      <c r="AX617" s="202"/>
      <c r="AY617" s="202"/>
      <c r="AZ617" s="202"/>
      <c r="BA617" s="202"/>
      <c r="BB617" s="202"/>
      <c r="BC617" s="202"/>
      <c r="BD617" s="202"/>
      <c r="BE617" s="202"/>
      <c r="BF617" s="202"/>
      <c r="BG617" s="202"/>
      <c r="BH617" s="202"/>
    </row>
    <row r="618" spans="1:60" outlineLevel="1" x14ac:dyDescent="0.2">
      <c r="A618" s="245"/>
      <c r="B618" s="211"/>
      <c r="C618" s="280"/>
      <c r="D618" s="217"/>
      <c r="E618" s="224"/>
      <c r="F618" s="238"/>
      <c r="G618" s="239"/>
      <c r="H618" s="232"/>
      <c r="I618" s="232"/>
      <c r="J618" s="232"/>
      <c r="K618" s="232"/>
      <c r="L618" s="232"/>
      <c r="M618" s="232"/>
      <c r="N618" s="233"/>
      <c r="O618" s="250"/>
      <c r="P618" s="202"/>
      <c r="Q618" s="202"/>
      <c r="R618" s="202"/>
      <c r="S618" s="202"/>
      <c r="T618" s="202"/>
      <c r="U618" s="202"/>
      <c r="V618" s="202"/>
      <c r="W618" s="202"/>
      <c r="X618" s="202"/>
      <c r="Y618" s="202"/>
      <c r="Z618" s="202"/>
      <c r="AA618" s="202"/>
      <c r="AB618" s="202"/>
      <c r="AC618" s="202"/>
      <c r="AD618" s="202"/>
      <c r="AE618" s="202"/>
      <c r="AF618" s="202"/>
      <c r="AG618" s="202"/>
      <c r="AH618" s="202"/>
      <c r="AI618" s="202"/>
      <c r="AJ618" s="202"/>
      <c r="AK618" s="202"/>
      <c r="AL618" s="202"/>
      <c r="AM618" s="202"/>
      <c r="AN618" s="202"/>
      <c r="AO618" s="202"/>
      <c r="AP618" s="202"/>
      <c r="AQ618" s="202"/>
      <c r="AR618" s="202"/>
      <c r="AS618" s="202"/>
      <c r="AT618" s="202"/>
      <c r="AU618" s="202"/>
      <c r="AV618" s="202"/>
      <c r="AW618" s="202"/>
      <c r="AX618" s="202"/>
      <c r="AY618" s="202"/>
      <c r="AZ618" s="202"/>
      <c r="BA618" s="202"/>
      <c r="BB618" s="202"/>
      <c r="BC618" s="202"/>
      <c r="BD618" s="202"/>
      <c r="BE618" s="202"/>
      <c r="BF618" s="202"/>
      <c r="BG618" s="202"/>
      <c r="BH618" s="202"/>
    </row>
    <row r="619" spans="1:60" outlineLevel="1" x14ac:dyDescent="0.2">
      <c r="A619" s="245"/>
      <c r="B619" s="208" t="s">
        <v>693</v>
      </c>
      <c r="C619" s="277"/>
      <c r="D619" s="246"/>
      <c r="E619" s="247"/>
      <c r="F619" s="248"/>
      <c r="G619" s="234"/>
      <c r="H619" s="232"/>
      <c r="I619" s="232"/>
      <c r="J619" s="232"/>
      <c r="K619" s="232">
        <v>1</v>
      </c>
      <c r="L619" s="232"/>
      <c r="M619" s="232"/>
      <c r="N619" s="233"/>
      <c r="O619" s="250"/>
      <c r="P619" s="202"/>
      <c r="Q619" s="202"/>
      <c r="R619" s="202"/>
      <c r="S619" s="202"/>
      <c r="T619" s="202"/>
      <c r="U619" s="202"/>
      <c r="V619" s="202"/>
      <c r="W619" s="202"/>
      <c r="X619" s="202"/>
      <c r="Y619" s="202"/>
      <c r="Z619" s="202"/>
      <c r="AA619" s="202"/>
      <c r="AB619" s="202"/>
      <c r="AC619" s="202"/>
      <c r="AD619" s="202"/>
      <c r="AE619" s="202"/>
      <c r="AF619" s="202"/>
      <c r="AG619" s="202"/>
      <c r="AH619" s="202"/>
      <c r="AI619" s="202"/>
      <c r="AJ619" s="202"/>
      <c r="AK619" s="202"/>
      <c r="AL619" s="202"/>
      <c r="AM619" s="202"/>
      <c r="AN619" s="202"/>
      <c r="AO619" s="202"/>
      <c r="AP619" s="202"/>
      <c r="AQ619" s="202"/>
      <c r="AR619" s="202"/>
      <c r="AS619" s="202"/>
      <c r="AT619" s="202"/>
      <c r="AU619" s="202"/>
      <c r="AV619" s="202"/>
      <c r="AW619" s="202"/>
      <c r="AX619" s="202"/>
      <c r="AY619" s="202"/>
      <c r="AZ619" s="202"/>
      <c r="BA619" s="202"/>
      <c r="BB619" s="202"/>
      <c r="BC619" s="202"/>
      <c r="BD619" s="202"/>
      <c r="BE619" s="202"/>
      <c r="BF619" s="202"/>
      <c r="BG619" s="202"/>
      <c r="BH619" s="202"/>
    </row>
    <row r="620" spans="1:60" outlineLevel="1" x14ac:dyDescent="0.2">
      <c r="A620" s="245">
        <v>134</v>
      </c>
      <c r="B620" s="211" t="s">
        <v>694</v>
      </c>
      <c r="C620" s="278" t="s">
        <v>695</v>
      </c>
      <c r="D620" s="214" t="s">
        <v>230</v>
      </c>
      <c r="E620" s="221">
        <v>106</v>
      </c>
      <c r="F620" s="235"/>
      <c r="G620" s="232">
        <f>E620*F620</f>
        <v>0</v>
      </c>
      <c r="H620" s="232">
        <v>21</v>
      </c>
      <c r="I620" s="232">
        <f>G620*(1+H620/100)</f>
        <v>0</v>
      </c>
      <c r="J620" s="232">
        <v>0</v>
      </c>
      <c r="K620" s="232">
        <f>E620*J620</f>
        <v>0</v>
      </c>
      <c r="L620" s="232">
        <v>9.6000000000000002E-4</v>
      </c>
      <c r="M620" s="232">
        <f>E620*L620</f>
        <v>0.10176</v>
      </c>
      <c r="N620" s="233" t="s">
        <v>666</v>
      </c>
      <c r="O620" s="250" t="s">
        <v>79</v>
      </c>
      <c r="P620" s="202"/>
      <c r="Q620" s="202"/>
      <c r="R620" s="202"/>
      <c r="S620" s="202"/>
      <c r="T620" s="202"/>
      <c r="U620" s="202"/>
      <c r="V620" s="202"/>
      <c r="W620" s="202"/>
      <c r="X620" s="202"/>
      <c r="Y620" s="202"/>
      <c r="Z620" s="202"/>
      <c r="AA620" s="202"/>
      <c r="AB620" s="202"/>
      <c r="AC620" s="202"/>
      <c r="AD620" s="202"/>
      <c r="AE620" s="202"/>
      <c r="AF620" s="202"/>
      <c r="AG620" s="202"/>
      <c r="AH620" s="202"/>
      <c r="AI620" s="202"/>
      <c r="AJ620" s="202"/>
      <c r="AK620" s="202"/>
      <c r="AL620" s="202"/>
      <c r="AM620" s="202">
        <v>21</v>
      </c>
      <c r="AN620" s="202"/>
      <c r="AO620" s="202"/>
      <c r="AP620" s="202"/>
      <c r="AQ620" s="202"/>
      <c r="AR620" s="202"/>
      <c r="AS620" s="202"/>
      <c r="AT620" s="202"/>
      <c r="AU620" s="202"/>
      <c r="AV620" s="202"/>
      <c r="AW620" s="202"/>
      <c r="AX620" s="202"/>
      <c r="AY620" s="202"/>
      <c r="AZ620" s="202"/>
      <c r="BA620" s="202"/>
      <c r="BB620" s="202"/>
      <c r="BC620" s="202"/>
      <c r="BD620" s="202"/>
      <c r="BE620" s="202"/>
      <c r="BF620" s="202"/>
      <c r="BG620" s="202"/>
      <c r="BH620" s="202"/>
    </row>
    <row r="621" spans="1:60" outlineLevel="1" x14ac:dyDescent="0.2">
      <c r="A621" s="245"/>
      <c r="B621" s="211"/>
      <c r="C621" s="279" t="s">
        <v>696</v>
      </c>
      <c r="D621" s="215"/>
      <c r="E621" s="222">
        <v>106</v>
      </c>
      <c r="F621" s="232"/>
      <c r="G621" s="232"/>
      <c r="H621" s="232"/>
      <c r="I621" s="232"/>
      <c r="J621" s="232"/>
      <c r="K621" s="232"/>
      <c r="L621" s="232"/>
      <c r="M621" s="232"/>
      <c r="N621" s="233"/>
      <c r="O621" s="250"/>
      <c r="P621" s="202"/>
      <c r="Q621" s="202"/>
      <c r="R621" s="202"/>
      <c r="S621" s="202"/>
      <c r="T621" s="202"/>
      <c r="U621" s="202"/>
      <c r="V621" s="202"/>
      <c r="W621" s="202"/>
      <c r="X621" s="202"/>
      <c r="Y621" s="202"/>
      <c r="Z621" s="202"/>
      <c r="AA621" s="202"/>
      <c r="AB621" s="202"/>
      <c r="AC621" s="202"/>
      <c r="AD621" s="202"/>
      <c r="AE621" s="202"/>
      <c r="AF621" s="202"/>
      <c r="AG621" s="202"/>
      <c r="AH621" s="202"/>
      <c r="AI621" s="202"/>
      <c r="AJ621" s="202"/>
      <c r="AK621" s="202"/>
      <c r="AL621" s="202"/>
      <c r="AM621" s="202"/>
      <c r="AN621" s="202"/>
      <c r="AO621" s="202"/>
      <c r="AP621" s="202"/>
      <c r="AQ621" s="202"/>
      <c r="AR621" s="202"/>
      <c r="AS621" s="202"/>
      <c r="AT621" s="202"/>
      <c r="AU621" s="202"/>
      <c r="AV621" s="202"/>
      <c r="AW621" s="202"/>
      <c r="AX621" s="202"/>
      <c r="AY621" s="202"/>
      <c r="AZ621" s="202"/>
      <c r="BA621" s="202"/>
      <c r="BB621" s="202"/>
      <c r="BC621" s="202"/>
      <c r="BD621" s="202"/>
      <c r="BE621" s="202"/>
      <c r="BF621" s="202"/>
      <c r="BG621" s="202"/>
      <c r="BH621" s="202"/>
    </row>
    <row r="622" spans="1:60" outlineLevel="1" x14ac:dyDescent="0.2">
      <c r="A622" s="245"/>
      <c r="B622" s="211"/>
      <c r="C622" s="280"/>
      <c r="D622" s="217"/>
      <c r="E622" s="224"/>
      <c r="F622" s="238"/>
      <c r="G622" s="239"/>
      <c r="H622" s="232"/>
      <c r="I622" s="232"/>
      <c r="J622" s="232"/>
      <c r="K622" s="232"/>
      <c r="L622" s="232"/>
      <c r="M622" s="232"/>
      <c r="N622" s="233"/>
      <c r="O622" s="250"/>
      <c r="P622" s="202"/>
      <c r="Q622" s="202"/>
      <c r="R622" s="202"/>
      <c r="S622" s="202"/>
      <c r="T622" s="202"/>
      <c r="U622" s="202"/>
      <c r="V622" s="202"/>
      <c r="W622" s="202"/>
      <c r="X622" s="202"/>
      <c r="Y622" s="202"/>
      <c r="Z622" s="202"/>
      <c r="AA622" s="202"/>
      <c r="AB622" s="202"/>
      <c r="AC622" s="202"/>
      <c r="AD622" s="202"/>
      <c r="AE622" s="202"/>
      <c r="AF622" s="202"/>
      <c r="AG622" s="202"/>
      <c r="AH622" s="202"/>
      <c r="AI622" s="202"/>
      <c r="AJ622" s="202"/>
      <c r="AK622" s="202"/>
      <c r="AL622" s="202"/>
      <c r="AM622" s="202"/>
      <c r="AN622" s="202"/>
      <c r="AO622" s="202"/>
      <c r="AP622" s="202"/>
      <c r="AQ622" s="202"/>
      <c r="AR622" s="202"/>
      <c r="AS622" s="202"/>
      <c r="AT622" s="202"/>
      <c r="AU622" s="202"/>
      <c r="AV622" s="202"/>
      <c r="AW622" s="202"/>
      <c r="AX622" s="202"/>
      <c r="AY622" s="202"/>
      <c r="AZ622" s="202"/>
      <c r="BA622" s="202"/>
      <c r="BB622" s="202"/>
      <c r="BC622" s="202"/>
      <c r="BD622" s="202"/>
      <c r="BE622" s="202"/>
      <c r="BF622" s="202"/>
      <c r="BG622" s="202"/>
      <c r="BH622" s="202"/>
    </row>
    <row r="623" spans="1:60" outlineLevel="1" x14ac:dyDescent="0.2">
      <c r="A623" s="245">
        <v>135</v>
      </c>
      <c r="B623" s="211" t="s">
        <v>697</v>
      </c>
      <c r="C623" s="278" t="s">
        <v>698</v>
      </c>
      <c r="D623" s="214" t="s">
        <v>102</v>
      </c>
      <c r="E623" s="221">
        <v>49</v>
      </c>
      <c r="F623" s="235"/>
      <c r="G623" s="232">
        <f>E623*F623</f>
        <v>0</v>
      </c>
      <c r="H623" s="232">
        <v>21</v>
      </c>
      <c r="I623" s="232">
        <f>G623*(1+H623/100)</f>
        <v>0</v>
      </c>
      <c r="J623" s="232">
        <v>0</v>
      </c>
      <c r="K623" s="232">
        <f>E623*J623</f>
        <v>0</v>
      </c>
      <c r="L623" s="232">
        <v>3.3600000000000001E-3</v>
      </c>
      <c r="M623" s="232">
        <f>E623*L623</f>
        <v>0.16464000000000001</v>
      </c>
      <c r="N623" s="233" t="s">
        <v>666</v>
      </c>
      <c r="O623" s="250" t="s">
        <v>79</v>
      </c>
      <c r="P623" s="202"/>
      <c r="Q623" s="202"/>
      <c r="R623" s="202"/>
      <c r="S623" s="202"/>
      <c r="T623" s="202"/>
      <c r="U623" s="202"/>
      <c r="V623" s="202"/>
      <c r="W623" s="202"/>
      <c r="X623" s="202"/>
      <c r="Y623" s="202"/>
      <c r="Z623" s="202"/>
      <c r="AA623" s="202"/>
      <c r="AB623" s="202"/>
      <c r="AC623" s="202"/>
      <c r="AD623" s="202"/>
      <c r="AE623" s="202"/>
      <c r="AF623" s="202"/>
      <c r="AG623" s="202"/>
      <c r="AH623" s="202"/>
      <c r="AI623" s="202"/>
      <c r="AJ623" s="202"/>
      <c r="AK623" s="202"/>
      <c r="AL623" s="202"/>
      <c r="AM623" s="202">
        <v>21</v>
      </c>
      <c r="AN623" s="202"/>
      <c r="AO623" s="202"/>
      <c r="AP623" s="202"/>
      <c r="AQ623" s="202"/>
      <c r="AR623" s="202"/>
      <c r="AS623" s="202"/>
      <c r="AT623" s="202"/>
      <c r="AU623" s="202"/>
      <c r="AV623" s="202"/>
      <c r="AW623" s="202"/>
      <c r="AX623" s="202"/>
      <c r="AY623" s="202"/>
      <c r="AZ623" s="202"/>
      <c r="BA623" s="202"/>
      <c r="BB623" s="202"/>
      <c r="BC623" s="202"/>
      <c r="BD623" s="202"/>
      <c r="BE623" s="202"/>
      <c r="BF623" s="202"/>
      <c r="BG623" s="202"/>
      <c r="BH623" s="202"/>
    </row>
    <row r="624" spans="1:60" outlineLevel="1" x14ac:dyDescent="0.2">
      <c r="A624" s="245"/>
      <c r="B624" s="211"/>
      <c r="C624" s="280"/>
      <c r="D624" s="217"/>
      <c r="E624" s="224"/>
      <c r="F624" s="238"/>
      <c r="G624" s="239"/>
      <c r="H624" s="232"/>
      <c r="I624" s="232"/>
      <c r="J624" s="232"/>
      <c r="K624" s="232"/>
      <c r="L624" s="232"/>
      <c r="M624" s="232"/>
      <c r="N624" s="233"/>
      <c r="O624" s="250"/>
      <c r="P624" s="202"/>
      <c r="Q624" s="202"/>
      <c r="R624" s="202"/>
      <c r="S624" s="202"/>
      <c r="T624" s="202"/>
      <c r="U624" s="202"/>
      <c r="V624" s="202"/>
      <c r="W624" s="202"/>
      <c r="X624" s="202"/>
      <c r="Y624" s="202"/>
      <c r="Z624" s="202"/>
      <c r="AA624" s="202"/>
      <c r="AB624" s="202"/>
      <c r="AC624" s="202"/>
      <c r="AD624" s="202"/>
      <c r="AE624" s="202"/>
      <c r="AF624" s="202"/>
      <c r="AG624" s="202"/>
      <c r="AH624" s="202"/>
      <c r="AI624" s="202"/>
      <c r="AJ624" s="202"/>
      <c r="AK624" s="202"/>
      <c r="AL624" s="202"/>
      <c r="AM624" s="202"/>
      <c r="AN624" s="202"/>
      <c r="AO624" s="202"/>
      <c r="AP624" s="202"/>
      <c r="AQ624" s="202"/>
      <c r="AR624" s="202"/>
      <c r="AS624" s="202"/>
      <c r="AT624" s="202"/>
      <c r="AU624" s="202"/>
      <c r="AV624" s="202"/>
      <c r="AW624" s="202"/>
      <c r="AX624" s="202"/>
      <c r="AY624" s="202"/>
      <c r="AZ624" s="202"/>
      <c r="BA624" s="202"/>
      <c r="BB624" s="202"/>
      <c r="BC624" s="202"/>
      <c r="BD624" s="202"/>
      <c r="BE624" s="202"/>
      <c r="BF624" s="202"/>
      <c r="BG624" s="202"/>
      <c r="BH624" s="202"/>
    </row>
    <row r="625" spans="1:60" outlineLevel="1" x14ac:dyDescent="0.2">
      <c r="A625" s="245"/>
      <c r="B625" s="208" t="s">
        <v>699</v>
      </c>
      <c r="C625" s="277"/>
      <c r="D625" s="246"/>
      <c r="E625" s="247"/>
      <c r="F625" s="248"/>
      <c r="G625" s="234"/>
      <c r="H625" s="232"/>
      <c r="I625" s="232"/>
      <c r="J625" s="232"/>
      <c r="K625" s="232">
        <v>1</v>
      </c>
      <c r="L625" s="232"/>
      <c r="M625" s="232"/>
      <c r="N625" s="233"/>
      <c r="O625" s="250"/>
      <c r="P625" s="202"/>
      <c r="Q625" s="202"/>
      <c r="R625" s="202"/>
      <c r="S625" s="202"/>
      <c r="T625" s="202"/>
      <c r="U625" s="202"/>
      <c r="V625" s="202"/>
      <c r="W625" s="202"/>
      <c r="X625" s="202"/>
      <c r="Y625" s="202"/>
      <c r="Z625" s="202"/>
      <c r="AA625" s="202"/>
      <c r="AB625" s="202"/>
      <c r="AC625" s="202"/>
      <c r="AD625" s="202"/>
      <c r="AE625" s="202"/>
      <c r="AF625" s="202"/>
      <c r="AG625" s="202"/>
      <c r="AH625" s="202"/>
      <c r="AI625" s="202"/>
      <c r="AJ625" s="202"/>
      <c r="AK625" s="202"/>
      <c r="AL625" s="202"/>
      <c r="AM625" s="202"/>
      <c r="AN625" s="202"/>
      <c r="AO625" s="202"/>
      <c r="AP625" s="202"/>
      <c r="AQ625" s="202"/>
      <c r="AR625" s="202"/>
      <c r="AS625" s="202"/>
      <c r="AT625" s="202"/>
      <c r="AU625" s="202"/>
      <c r="AV625" s="202"/>
      <c r="AW625" s="202"/>
      <c r="AX625" s="202"/>
      <c r="AY625" s="202"/>
      <c r="AZ625" s="202"/>
      <c r="BA625" s="202"/>
      <c r="BB625" s="202"/>
      <c r="BC625" s="202"/>
      <c r="BD625" s="202"/>
      <c r="BE625" s="202"/>
      <c r="BF625" s="202"/>
      <c r="BG625" s="202"/>
      <c r="BH625" s="202"/>
    </row>
    <row r="626" spans="1:60" outlineLevel="1" x14ac:dyDescent="0.2">
      <c r="A626" s="245">
        <v>136</v>
      </c>
      <c r="B626" s="211" t="s">
        <v>700</v>
      </c>
      <c r="C626" s="278" t="s">
        <v>701</v>
      </c>
      <c r="D626" s="214" t="s">
        <v>102</v>
      </c>
      <c r="E626" s="221">
        <v>8</v>
      </c>
      <c r="F626" s="235"/>
      <c r="G626" s="232">
        <f>E626*F626</f>
        <v>0</v>
      </c>
      <c r="H626" s="232">
        <v>21</v>
      </c>
      <c r="I626" s="232">
        <f>G626*(1+H626/100)</f>
        <v>0</v>
      </c>
      <c r="J626" s="232">
        <v>0</v>
      </c>
      <c r="K626" s="232">
        <f>E626*J626</f>
        <v>0</v>
      </c>
      <c r="L626" s="232">
        <v>2.2599999999999999E-3</v>
      </c>
      <c r="M626" s="232">
        <f>E626*L626</f>
        <v>1.8079999999999999E-2</v>
      </c>
      <c r="N626" s="233" t="s">
        <v>666</v>
      </c>
      <c r="O626" s="250" t="s">
        <v>79</v>
      </c>
      <c r="P626" s="202"/>
      <c r="Q626" s="202"/>
      <c r="R626" s="202"/>
      <c r="S626" s="202"/>
      <c r="T626" s="202"/>
      <c r="U626" s="202"/>
      <c r="V626" s="202"/>
      <c r="W626" s="202"/>
      <c r="X626" s="202"/>
      <c r="Y626" s="202"/>
      <c r="Z626" s="202"/>
      <c r="AA626" s="202"/>
      <c r="AB626" s="202"/>
      <c r="AC626" s="202"/>
      <c r="AD626" s="202"/>
      <c r="AE626" s="202"/>
      <c r="AF626" s="202"/>
      <c r="AG626" s="202"/>
      <c r="AH626" s="202"/>
      <c r="AI626" s="202"/>
      <c r="AJ626" s="202"/>
      <c r="AK626" s="202"/>
      <c r="AL626" s="202"/>
      <c r="AM626" s="202">
        <v>21</v>
      </c>
      <c r="AN626" s="202"/>
      <c r="AO626" s="202"/>
      <c r="AP626" s="202"/>
      <c r="AQ626" s="202"/>
      <c r="AR626" s="202"/>
      <c r="AS626" s="202"/>
      <c r="AT626" s="202"/>
      <c r="AU626" s="202"/>
      <c r="AV626" s="202"/>
      <c r="AW626" s="202"/>
      <c r="AX626" s="202"/>
      <c r="AY626" s="202"/>
      <c r="AZ626" s="202"/>
      <c r="BA626" s="202"/>
      <c r="BB626" s="202"/>
      <c r="BC626" s="202"/>
      <c r="BD626" s="202"/>
      <c r="BE626" s="202"/>
      <c r="BF626" s="202"/>
      <c r="BG626" s="202"/>
      <c r="BH626" s="202"/>
    </row>
    <row r="627" spans="1:60" outlineLevel="1" x14ac:dyDescent="0.2">
      <c r="A627" s="245"/>
      <c r="B627" s="211"/>
      <c r="C627" s="279" t="s">
        <v>702</v>
      </c>
      <c r="D627" s="215"/>
      <c r="E627" s="222">
        <v>8</v>
      </c>
      <c r="F627" s="232"/>
      <c r="G627" s="232"/>
      <c r="H627" s="232"/>
      <c r="I627" s="232"/>
      <c r="J627" s="232"/>
      <c r="K627" s="232"/>
      <c r="L627" s="232"/>
      <c r="M627" s="232"/>
      <c r="N627" s="233"/>
      <c r="O627" s="250"/>
      <c r="P627" s="202"/>
      <c r="Q627" s="202"/>
      <c r="R627" s="202"/>
      <c r="S627" s="202"/>
      <c r="T627" s="202"/>
      <c r="U627" s="202"/>
      <c r="V627" s="202"/>
      <c r="W627" s="202"/>
      <c r="X627" s="202"/>
      <c r="Y627" s="202"/>
      <c r="Z627" s="202"/>
      <c r="AA627" s="202"/>
      <c r="AB627" s="202"/>
      <c r="AC627" s="202"/>
      <c r="AD627" s="202"/>
      <c r="AE627" s="202"/>
      <c r="AF627" s="202"/>
      <c r="AG627" s="202"/>
      <c r="AH627" s="202"/>
      <c r="AI627" s="202"/>
      <c r="AJ627" s="202"/>
      <c r="AK627" s="202"/>
      <c r="AL627" s="202"/>
      <c r="AM627" s="202"/>
      <c r="AN627" s="202"/>
      <c r="AO627" s="202"/>
      <c r="AP627" s="202"/>
      <c r="AQ627" s="202"/>
      <c r="AR627" s="202"/>
      <c r="AS627" s="202"/>
      <c r="AT627" s="202"/>
      <c r="AU627" s="202"/>
      <c r="AV627" s="202"/>
      <c r="AW627" s="202"/>
      <c r="AX627" s="202"/>
      <c r="AY627" s="202"/>
      <c r="AZ627" s="202"/>
      <c r="BA627" s="202"/>
      <c r="BB627" s="202"/>
      <c r="BC627" s="202"/>
      <c r="BD627" s="202"/>
      <c r="BE627" s="202"/>
      <c r="BF627" s="202"/>
      <c r="BG627" s="202"/>
      <c r="BH627" s="202"/>
    </row>
    <row r="628" spans="1:60" outlineLevel="1" x14ac:dyDescent="0.2">
      <c r="A628" s="245"/>
      <c r="B628" s="211"/>
      <c r="C628" s="280"/>
      <c r="D628" s="217"/>
      <c r="E628" s="224"/>
      <c r="F628" s="238"/>
      <c r="G628" s="239"/>
      <c r="H628" s="232"/>
      <c r="I628" s="232"/>
      <c r="J628" s="232"/>
      <c r="K628" s="232"/>
      <c r="L628" s="232"/>
      <c r="M628" s="232"/>
      <c r="N628" s="233"/>
      <c r="O628" s="250"/>
      <c r="P628" s="202"/>
      <c r="Q628" s="202"/>
      <c r="R628" s="202"/>
      <c r="S628" s="202"/>
      <c r="T628" s="202"/>
      <c r="U628" s="202"/>
      <c r="V628" s="202"/>
      <c r="W628" s="202"/>
      <c r="X628" s="202"/>
      <c r="Y628" s="202"/>
      <c r="Z628" s="202"/>
      <c r="AA628" s="202"/>
      <c r="AB628" s="202"/>
      <c r="AC628" s="202"/>
      <c r="AD628" s="202"/>
      <c r="AE628" s="202"/>
      <c r="AF628" s="202"/>
      <c r="AG628" s="202"/>
      <c r="AH628" s="202"/>
      <c r="AI628" s="202"/>
      <c r="AJ628" s="202"/>
      <c r="AK628" s="202"/>
      <c r="AL628" s="202"/>
      <c r="AM628" s="202"/>
      <c r="AN628" s="202"/>
      <c r="AO628" s="202"/>
      <c r="AP628" s="202"/>
      <c r="AQ628" s="202"/>
      <c r="AR628" s="202"/>
      <c r="AS628" s="202"/>
      <c r="AT628" s="202"/>
      <c r="AU628" s="202"/>
      <c r="AV628" s="202"/>
      <c r="AW628" s="202"/>
      <c r="AX628" s="202"/>
      <c r="AY628" s="202"/>
      <c r="AZ628" s="202"/>
      <c r="BA628" s="202"/>
      <c r="BB628" s="202"/>
      <c r="BC628" s="202"/>
      <c r="BD628" s="202"/>
      <c r="BE628" s="202"/>
      <c r="BF628" s="202"/>
      <c r="BG628" s="202"/>
      <c r="BH628" s="202"/>
    </row>
    <row r="629" spans="1:60" outlineLevel="1" x14ac:dyDescent="0.2">
      <c r="A629" s="245">
        <v>137</v>
      </c>
      <c r="B629" s="211" t="s">
        <v>703</v>
      </c>
      <c r="C629" s="278" t="s">
        <v>704</v>
      </c>
      <c r="D629" s="214" t="s">
        <v>230</v>
      </c>
      <c r="E629" s="221">
        <v>4</v>
      </c>
      <c r="F629" s="235"/>
      <c r="G629" s="232">
        <f>E629*F629</f>
        <v>0</v>
      </c>
      <c r="H629" s="232">
        <v>21</v>
      </c>
      <c r="I629" s="232">
        <f>G629*(1+H629/100)</f>
        <v>0</v>
      </c>
      <c r="J629" s="232">
        <v>0</v>
      </c>
      <c r="K629" s="232">
        <f>E629*J629</f>
        <v>0</v>
      </c>
      <c r="L629" s="232">
        <v>6.8999999999999997E-4</v>
      </c>
      <c r="M629" s="232">
        <f>E629*L629</f>
        <v>2.7599999999999999E-3</v>
      </c>
      <c r="N629" s="233" t="s">
        <v>666</v>
      </c>
      <c r="O629" s="250" t="s">
        <v>79</v>
      </c>
      <c r="P629" s="202"/>
      <c r="Q629" s="202"/>
      <c r="R629" s="202"/>
      <c r="S629" s="202"/>
      <c r="T629" s="202"/>
      <c r="U629" s="202"/>
      <c r="V629" s="202"/>
      <c r="W629" s="202"/>
      <c r="X629" s="202"/>
      <c r="Y629" s="202"/>
      <c r="Z629" s="202"/>
      <c r="AA629" s="202"/>
      <c r="AB629" s="202"/>
      <c r="AC629" s="202"/>
      <c r="AD629" s="202"/>
      <c r="AE629" s="202"/>
      <c r="AF629" s="202"/>
      <c r="AG629" s="202"/>
      <c r="AH629" s="202"/>
      <c r="AI629" s="202"/>
      <c r="AJ629" s="202"/>
      <c r="AK629" s="202"/>
      <c r="AL629" s="202"/>
      <c r="AM629" s="202">
        <v>21</v>
      </c>
      <c r="AN629" s="202"/>
      <c r="AO629" s="202"/>
      <c r="AP629" s="202"/>
      <c r="AQ629" s="202"/>
      <c r="AR629" s="202"/>
      <c r="AS629" s="202"/>
      <c r="AT629" s="202"/>
      <c r="AU629" s="202"/>
      <c r="AV629" s="202"/>
      <c r="AW629" s="202"/>
      <c r="AX629" s="202"/>
      <c r="AY629" s="202"/>
      <c r="AZ629" s="202"/>
      <c r="BA629" s="202"/>
      <c r="BB629" s="202"/>
      <c r="BC629" s="202"/>
      <c r="BD629" s="202"/>
      <c r="BE629" s="202"/>
      <c r="BF629" s="202"/>
      <c r="BG629" s="202"/>
      <c r="BH629" s="202"/>
    </row>
    <row r="630" spans="1:60" outlineLevel="1" x14ac:dyDescent="0.2">
      <c r="A630" s="245"/>
      <c r="B630" s="211"/>
      <c r="C630" s="280"/>
      <c r="D630" s="217"/>
      <c r="E630" s="224"/>
      <c r="F630" s="238"/>
      <c r="G630" s="239"/>
      <c r="H630" s="232"/>
      <c r="I630" s="232"/>
      <c r="J630" s="232"/>
      <c r="K630" s="232"/>
      <c r="L630" s="232"/>
      <c r="M630" s="232"/>
      <c r="N630" s="233"/>
      <c r="O630" s="250"/>
      <c r="P630" s="202"/>
      <c r="Q630" s="202"/>
      <c r="R630" s="202"/>
      <c r="S630" s="202"/>
      <c r="T630" s="202"/>
      <c r="U630" s="202"/>
      <c r="V630" s="202"/>
      <c r="W630" s="202"/>
      <c r="X630" s="202"/>
      <c r="Y630" s="202"/>
      <c r="Z630" s="202"/>
      <c r="AA630" s="202"/>
      <c r="AB630" s="202"/>
      <c r="AC630" s="202"/>
      <c r="AD630" s="202"/>
      <c r="AE630" s="202"/>
      <c r="AF630" s="202"/>
      <c r="AG630" s="202"/>
      <c r="AH630" s="202"/>
      <c r="AI630" s="202"/>
      <c r="AJ630" s="202"/>
      <c r="AK630" s="202"/>
      <c r="AL630" s="202"/>
      <c r="AM630" s="202"/>
      <c r="AN630" s="202"/>
      <c r="AO630" s="202"/>
      <c r="AP630" s="202"/>
      <c r="AQ630" s="202"/>
      <c r="AR630" s="202"/>
      <c r="AS630" s="202"/>
      <c r="AT630" s="202"/>
      <c r="AU630" s="202"/>
      <c r="AV630" s="202"/>
      <c r="AW630" s="202"/>
      <c r="AX630" s="202"/>
      <c r="AY630" s="202"/>
      <c r="AZ630" s="202"/>
      <c r="BA630" s="202"/>
      <c r="BB630" s="202"/>
      <c r="BC630" s="202"/>
      <c r="BD630" s="202"/>
      <c r="BE630" s="202"/>
      <c r="BF630" s="202"/>
      <c r="BG630" s="202"/>
      <c r="BH630" s="202"/>
    </row>
    <row r="631" spans="1:60" outlineLevel="1" x14ac:dyDescent="0.2">
      <c r="A631" s="245">
        <v>138</v>
      </c>
      <c r="B631" s="211" t="s">
        <v>705</v>
      </c>
      <c r="C631" s="278" t="s">
        <v>706</v>
      </c>
      <c r="D631" s="214" t="s">
        <v>230</v>
      </c>
      <c r="E631" s="221">
        <v>4</v>
      </c>
      <c r="F631" s="235"/>
      <c r="G631" s="232">
        <f>E631*F631</f>
        <v>0</v>
      </c>
      <c r="H631" s="232">
        <v>21</v>
      </c>
      <c r="I631" s="232">
        <f>G631*(1+H631/100)</f>
        <v>0</v>
      </c>
      <c r="J631" s="232">
        <v>0</v>
      </c>
      <c r="K631" s="232">
        <f>E631*J631</f>
        <v>0</v>
      </c>
      <c r="L631" s="232">
        <v>1.5499999999999999E-3</v>
      </c>
      <c r="M631" s="232">
        <f>E631*L631</f>
        <v>6.1999999999999998E-3</v>
      </c>
      <c r="N631" s="233" t="s">
        <v>666</v>
      </c>
      <c r="O631" s="250" t="s">
        <v>79</v>
      </c>
      <c r="P631" s="202"/>
      <c r="Q631" s="202"/>
      <c r="R631" s="202"/>
      <c r="S631" s="202"/>
      <c r="T631" s="202"/>
      <c r="U631" s="202"/>
      <c r="V631" s="202"/>
      <c r="W631" s="202"/>
      <c r="X631" s="202"/>
      <c r="Y631" s="202"/>
      <c r="Z631" s="202"/>
      <c r="AA631" s="202"/>
      <c r="AB631" s="202"/>
      <c r="AC631" s="202"/>
      <c r="AD631" s="202"/>
      <c r="AE631" s="202"/>
      <c r="AF631" s="202"/>
      <c r="AG631" s="202"/>
      <c r="AH631" s="202"/>
      <c r="AI631" s="202"/>
      <c r="AJ631" s="202"/>
      <c r="AK631" s="202"/>
      <c r="AL631" s="202"/>
      <c r="AM631" s="202">
        <v>21</v>
      </c>
      <c r="AN631" s="202"/>
      <c r="AO631" s="202"/>
      <c r="AP631" s="202"/>
      <c r="AQ631" s="202"/>
      <c r="AR631" s="202"/>
      <c r="AS631" s="202"/>
      <c r="AT631" s="202"/>
      <c r="AU631" s="202"/>
      <c r="AV631" s="202"/>
      <c r="AW631" s="202"/>
      <c r="AX631" s="202"/>
      <c r="AY631" s="202"/>
      <c r="AZ631" s="202"/>
      <c r="BA631" s="202"/>
      <c r="BB631" s="202"/>
      <c r="BC631" s="202"/>
      <c r="BD631" s="202"/>
      <c r="BE631" s="202"/>
      <c r="BF631" s="202"/>
      <c r="BG631" s="202"/>
      <c r="BH631" s="202"/>
    </row>
    <row r="632" spans="1:60" outlineLevel="1" x14ac:dyDescent="0.2">
      <c r="A632" s="245"/>
      <c r="B632" s="211"/>
      <c r="C632" s="280"/>
      <c r="D632" s="217"/>
      <c r="E632" s="224"/>
      <c r="F632" s="238"/>
      <c r="G632" s="239"/>
      <c r="H632" s="232"/>
      <c r="I632" s="232"/>
      <c r="J632" s="232"/>
      <c r="K632" s="232"/>
      <c r="L632" s="232"/>
      <c r="M632" s="232"/>
      <c r="N632" s="233"/>
      <c r="O632" s="250"/>
      <c r="P632" s="202"/>
      <c r="Q632" s="202"/>
      <c r="R632" s="202"/>
      <c r="S632" s="202"/>
      <c r="T632" s="202"/>
      <c r="U632" s="202"/>
      <c r="V632" s="202"/>
      <c r="W632" s="202"/>
      <c r="X632" s="202"/>
      <c r="Y632" s="202"/>
      <c r="Z632" s="202"/>
      <c r="AA632" s="202"/>
      <c r="AB632" s="202"/>
      <c r="AC632" s="202"/>
      <c r="AD632" s="202"/>
      <c r="AE632" s="202"/>
      <c r="AF632" s="202"/>
      <c r="AG632" s="202"/>
      <c r="AH632" s="202"/>
      <c r="AI632" s="202"/>
      <c r="AJ632" s="202"/>
      <c r="AK632" s="202"/>
      <c r="AL632" s="202"/>
      <c r="AM632" s="202"/>
      <c r="AN632" s="202"/>
      <c r="AO632" s="202"/>
      <c r="AP632" s="202"/>
      <c r="AQ632" s="202"/>
      <c r="AR632" s="202"/>
      <c r="AS632" s="202"/>
      <c r="AT632" s="202"/>
      <c r="AU632" s="202"/>
      <c r="AV632" s="202"/>
      <c r="AW632" s="202"/>
      <c r="AX632" s="202"/>
      <c r="AY632" s="202"/>
      <c r="AZ632" s="202"/>
      <c r="BA632" s="202"/>
      <c r="BB632" s="202"/>
      <c r="BC632" s="202"/>
      <c r="BD632" s="202"/>
      <c r="BE632" s="202"/>
      <c r="BF632" s="202"/>
      <c r="BG632" s="202"/>
      <c r="BH632" s="202"/>
    </row>
    <row r="633" spans="1:60" outlineLevel="1" x14ac:dyDescent="0.2">
      <c r="A633" s="245">
        <v>139</v>
      </c>
      <c r="B633" s="211" t="s">
        <v>707</v>
      </c>
      <c r="C633" s="278" t="s">
        <v>708</v>
      </c>
      <c r="D633" s="214" t="s">
        <v>709</v>
      </c>
      <c r="E633" s="221">
        <v>5.39</v>
      </c>
      <c r="F633" s="235"/>
      <c r="G633" s="232">
        <f>E633*F633</f>
        <v>0</v>
      </c>
      <c r="H633" s="232">
        <v>21</v>
      </c>
      <c r="I633" s="232">
        <f>G633*(1+H633/100)</f>
        <v>0</v>
      </c>
      <c r="J633" s="232">
        <v>0</v>
      </c>
      <c r="K633" s="232">
        <f>E633*J633</f>
        <v>0</v>
      </c>
      <c r="L633" s="232">
        <v>0</v>
      </c>
      <c r="M633" s="232">
        <f>E633*L633</f>
        <v>0</v>
      </c>
      <c r="N633" s="233"/>
      <c r="O633" s="250" t="s">
        <v>213</v>
      </c>
      <c r="P633" s="202"/>
      <c r="Q633" s="202"/>
      <c r="R633" s="202"/>
      <c r="S633" s="202"/>
      <c r="T633" s="202"/>
      <c r="U633" s="202"/>
      <c r="V633" s="202"/>
      <c r="W633" s="202"/>
      <c r="X633" s="202"/>
      <c r="Y633" s="202"/>
      <c r="Z633" s="202"/>
      <c r="AA633" s="202"/>
      <c r="AB633" s="202"/>
      <c r="AC633" s="202"/>
      <c r="AD633" s="202"/>
      <c r="AE633" s="202"/>
      <c r="AF633" s="202"/>
      <c r="AG633" s="202"/>
      <c r="AH633" s="202"/>
      <c r="AI633" s="202"/>
      <c r="AJ633" s="202"/>
      <c r="AK633" s="202"/>
      <c r="AL633" s="202"/>
      <c r="AM633" s="202">
        <v>21</v>
      </c>
      <c r="AN633" s="202"/>
      <c r="AO633" s="202"/>
      <c r="AP633" s="202"/>
      <c r="AQ633" s="202"/>
      <c r="AR633" s="202"/>
      <c r="AS633" s="202"/>
      <c r="AT633" s="202"/>
      <c r="AU633" s="202"/>
      <c r="AV633" s="202"/>
      <c r="AW633" s="202"/>
      <c r="AX633" s="202"/>
      <c r="AY633" s="202"/>
      <c r="AZ633" s="202"/>
      <c r="BA633" s="202"/>
      <c r="BB633" s="202"/>
      <c r="BC633" s="202"/>
      <c r="BD633" s="202"/>
      <c r="BE633" s="202"/>
      <c r="BF633" s="202"/>
      <c r="BG633" s="202"/>
      <c r="BH633" s="202"/>
    </row>
    <row r="634" spans="1:60" outlineLevel="1" x14ac:dyDescent="0.2">
      <c r="A634" s="245"/>
      <c r="B634" s="211"/>
      <c r="C634" s="279" t="s">
        <v>710</v>
      </c>
      <c r="D634" s="215"/>
      <c r="E634" s="222">
        <v>5.39</v>
      </c>
      <c r="F634" s="232"/>
      <c r="G634" s="232"/>
      <c r="H634" s="232"/>
      <c r="I634" s="232"/>
      <c r="J634" s="232"/>
      <c r="K634" s="232"/>
      <c r="L634" s="232"/>
      <c r="M634" s="232"/>
      <c r="N634" s="233"/>
      <c r="O634" s="250"/>
      <c r="P634" s="202"/>
      <c r="Q634" s="202"/>
      <c r="R634" s="202"/>
      <c r="S634" s="202"/>
      <c r="T634" s="202"/>
      <c r="U634" s="202"/>
      <c r="V634" s="202"/>
      <c r="W634" s="202"/>
      <c r="X634" s="202"/>
      <c r="Y634" s="202"/>
      <c r="Z634" s="202"/>
      <c r="AA634" s="202"/>
      <c r="AB634" s="202"/>
      <c r="AC634" s="202"/>
      <c r="AD634" s="202"/>
      <c r="AE634" s="202"/>
      <c r="AF634" s="202"/>
      <c r="AG634" s="202"/>
      <c r="AH634" s="202"/>
      <c r="AI634" s="202"/>
      <c r="AJ634" s="202"/>
      <c r="AK634" s="202"/>
      <c r="AL634" s="202"/>
      <c r="AM634" s="202"/>
      <c r="AN634" s="202"/>
      <c r="AO634" s="202"/>
      <c r="AP634" s="202"/>
      <c r="AQ634" s="202"/>
      <c r="AR634" s="202"/>
      <c r="AS634" s="202"/>
      <c r="AT634" s="202"/>
      <c r="AU634" s="202"/>
      <c r="AV634" s="202"/>
      <c r="AW634" s="202"/>
      <c r="AX634" s="202"/>
      <c r="AY634" s="202"/>
      <c r="AZ634" s="202"/>
      <c r="BA634" s="202"/>
      <c r="BB634" s="202"/>
      <c r="BC634" s="202"/>
      <c r="BD634" s="202"/>
      <c r="BE634" s="202"/>
      <c r="BF634" s="202"/>
      <c r="BG634" s="202"/>
      <c r="BH634" s="202"/>
    </row>
    <row r="635" spans="1:60" outlineLevel="1" x14ac:dyDescent="0.2">
      <c r="A635" s="245"/>
      <c r="B635" s="211"/>
      <c r="C635" s="280"/>
      <c r="D635" s="217"/>
      <c r="E635" s="224"/>
      <c r="F635" s="238"/>
      <c r="G635" s="239"/>
      <c r="H635" s="232"/>
      <c r="I635" s="232"/>
      <c r="J635" s="232"/>
      <c r="K635" s="232"/>
      <c r="L635" s="232"/>
      <c r="M635" s="232"/>
      <c r="N635" s="233"/>
      <c r="O635" s="250"/>
      <c r="P635" s="202"/>
      <c r="Q635" s="202"/>
      <c r="R635" s="202"/>
      <c r="S635" s="202"/>
      <c r="T635" s="202"/>
      <c r="U635" s="202"/>
      <c r="V635" s="202"/>
      <c r="W635" s="202"/>
      <c r="X635" s="202"/>
      <c r="Y635" s="202"/>
      <c r="Z635" s="202"/>
      <c r="AA635" s="202"/>
      <c r="AB635" s="202"/>
      <c r="AC635" s="202"/>
      <c r="AD635" s="202"/>
      <c r="AE635" s="202"/>
      <c r="AF635" s="202"/>
      <c r="AG635" s="202"/>
      <c r="AH635" s="202"/>
      <c r="AI635" s="202"/>
      <c r="AJ635" s="202"/>
      <c r="AK635" s="202"/>
      <c r="AL635" s="202"/>
      <c r="AM635" s="202"/>
      <c r="AN635" s="202"/>
      <c r="AO635" s="202"/>
      <c r="AP635" s="202"/>
      <c r="AQ635" s="202"/>
      <c r="AR635" s="202"/>
      <c r="AS635" s="202"/>
      <c r="AT635" s="202"/>
      <c r="AU635" s="202"/>
      <c r="AV635" s="202"/>
      <c r="AW635" s="202"/>
      <c r="AX635" s="202"/>
      <c r="AY635" s="202"/>
      <c r="AZ635" s="202"/>
      <c r="BA635" s="202"/>
      <c r="BB635" s="202"/>
      <c r="BC635" s="202"/>
      <c r="BD635" s="202"/>
      <c r="BE635" s="202"/>
      <c r="BF635" s="202"/>
      <c r="BG635" s="202"/>
      <c r="BH635" s="202"/>
    </row>
    <row r="636" spans="1:60" outlineLevel="1" x14ac:dyDescent="0.2">
      <c r="A636" s="245">
        <v>140</v>
      </c>
      <c r="B636" s="211" t="s">
        <v>711</v>
      </c>
      <c r="C636" s="278" t="s">
        <v>712</v>
      </c>
      <c r="D636" s="214" t="s">
        <v>713</v>
      </c>
      <c r="E636" s="221">
        <v>117.7</v>
      </c>
      <c r="F636" s="235"/>
      <c r="G636" s="232">
        <f>E636*F636</f>
        <v>0</v>
      </c>
      <c r="H636" s="232">
        <v>21</v>
      </c>
      <c r="I636" s="232">
        <f>G636*(1+H636/100)</f>
        <v>0</v>
      </c>
      <c r="J636" s="232">
        <v>0</v>
      </c>
      <c r="K636" s="232">
        <f>E636*J636</f>
        <v>0</v>
      </c>
      <c r="L636" s="232">
        <v>0</v>
      </c>
      <c r="M636" s="232">
        <f>E636*L636</f>
        <v>0</v>
      </c>
      <c r="N636" s="233"/>
      <c r="O636" s="250" t="s">
        <v>213</v>
      </c>
      <c r="P636" s="202"/>
      <c r="Q636" s="202"/>
      <c r="R636" s="202"/>
      <c r="S636" s="202"/>
      <c r="T636" s="202"/>
      <c r="U636" s="202"/>
      <c r="V636" s="202"/>
      <c r="W636" s="202"/>
      <c r="X636" s="202"/>
      <c r="Y636" s="202"/>
      <c r="Z636" s="202"/>
      <c r="AA636" s="202"/>
      <c r="AB636" s="202"/>
      <c r="AC636" s="202"/>
      <c r="AD636" s="202"/>
      <c r="AE636" s="202"/>
      <c r="AF636" s="202"/>
      <c r="AG636" s="202"/>
      <c r="AH636" s="202"/>
      <c r="AI636" s="202"/>
      <c r="AJ636" s="202"/>
      <c r="AK636" s="202"/>
      <c r="AL636" s="202"/>
      <c r="AM636" s="202">
        <v>21</v>
      </c>
      <c r="AN636" s="202"/>
      <c r="AO636" s="202"/>
      <c r="AP636" s="202"/>
      <c r="AQ636" s="202"/>
      <c r="AR636" s="202"/>
      <c r="AS636" s="202"/>
      <c r="AT636" s="202"/>
      <c r="AU636" s="202"/>
      <c r="AV636" s="202"/>
      <c r="AW636" s="202"/>
      <c r="AX636" s="202"/>
      <c r="AY636" s="202"/>
      <c r="AZ636" s="202"/>
      <c r="BA636" s="202"/>
      <c r="BB636" s="202"/>
      <c r="BC636" s="202"/>
      <c r="BD636" s="202"/>
      <c r="BE636" s="202"/>
      <c r="BF636" s="202"/>
      <c r="BG636" s="202"/>
      <c r="BH636" s="202"/>
    </row>
    <row r="637" spans="1:60" outlineLevel="1" x14ac:dyDescent="0.2">
      <c r="A637" s="245"/>
      <c r="B637" s="211"/>
      <c r="C637" s="279" t="s">
        <v>714</v>
      </c>
      <c r="D637" s="215"/>
      <c r="E637" s="222">
        <v>117.7</v>
      </c>
      <c r="F637" s="232"/>
      <c r="G637" s="232"/>
      <c r="H637" s="232"/>
      <c r="I637" s="232"/>
      <c r="J637" s="232"/>
      <c r="K637" s="232"/>
      <c r="L637" s="232"/>
      <c r="M637" s="232"/>
      <c r="N637" s="233"/>
      <c r="O637" s="250"/>
      <c r="P637" s="202"/>
      <c r="Q637" s="202"/>
      <c r="R637" s="202"/>
      <c r="S637" s="202"/>
      <c r="T637" s="202"/>
      <c r="U637" s="202"/>
      <c r="V637" s="202"/>
      <c r="W637" s="202"/>
      <c r="X637" s="202"/>
      <c r="Y637" s="202"/>
      <c r="Z637" s="202"/>
      <c r="AA637" s="202"/>
      <c r="AB637" s="202"/>
      <c r="AC637" s="202"/>
      <c r="AD637" s="202"/>
      <c r="AE637" s="202"/>
      <c r="AF637" s="202"/>
      <c r="AG637" s="202"/>
      <c r="AH637" s="202"/>
      <c r="AI637" s="202"/>
      <c r="AJ637" s="202"/>
      <c r="AK637" s="202"/>
      <c r="AL637" s="202"/>
      <c r="AM637" s="202"/>
      <c r="AN637" s="202"/>
      <c r="AO637" s="202"/>
      <c r="AP637" s="202"/>
      <c r="AQ637" s="202"/>
      <c r="AR637" s="202"/>
      <c r="AS637" s="202"/>
      <c r="AT637" s="202"/>
      <c r="AU637" s="202"/>
      <c r="AV637" s="202"/>
      <c r="AW637" s="202"/>
      <c r="AX637" s="202"/>
      <c r="AY637" s="202"/>
      <c r="AZ637" s="202"/>
      <c r="BA637" s="202"/>
      <c r="BB637" s="202"/>
      <c r="BC637" s="202"/>
      <c r="BD637" s="202"/>
      <c r="BE637" s="202"/>
      <c r="BF637" s="202"/>
      <c r="BG637" s="202"/>
      <c r="BH637" s="202"/>
    </row>
    <row r="638" spans="1:60" outlineLevel="1" x14ac:dyDescent="0.2">
      <c r="A638" s="245"/>
      <c r="B638" s="211"/>
      <c r="C638" s="280"/>
      <c r="D638" s="217"/>
      <c r="E638" s="224"/>
      <c r="F638" s="238"/>
      <c r="G638" s="239"/>
      <c r="H638" s="232"/>
      <c r="I638" s="232"/>
      <c r="J638" s="232"/>
      <c r="K638" s="232"/>
      <c r="L638" s="232"/>
      <c r="M638" s="232"/>
      <c r="N638" s="233"/>
      <c r="O638" s="250"/>
      <c r="P638" s="202"/>
      <c r="Q638" s="202"/>
      <c r="R638" s="202"/>
      <c r="S638" s="202"/>
      <c r="T638" s="202"/>
      <c r="U638" s="202"/>
      <c r="V638" s="202"/>
      <c r="W638" s="202"/>
      <c r="X638" s="202"/>
      <c r="Y638" s="202"/>
      <c r="Z638" s="202"/>
      <c r="AA638" s="202"/>
      <c r="AB638" s="202"/>
      <c r="AC638" s="202"/>
      <c r="AD638" s="202"/>
      <c r="AE638" s="202"/>
      <c r="AF638" s="202"/>
      <c r="AG638" s="202"/>
      <c r="AH638" s="202"/>
      <c r="AI638" s="202"/>
      <c r="AJ638" s="202"/>
      <c r="AK638" s="202"/>
      <c r="AL638" s="202"/>
      <c r="AM638" s="202"/>
      <c r="AN638" s="202"/>
      <c r="AO638" s="202"/>
      <c r="AP638" s="202"/>
      <c r="AQ638" s="202"/>
      <c r="AR638" s="202"/>
      <c r="AS638" s="202"/>
      <c r="AT638" s="202"/>
      <c r="AU638" s="202"/>
      <c r="AV638" s="202"/>
      <c r="AW638" s="202"/>
      <c r="AX638" s="202"/>
      <c r="AY638" s="202"/>
      <c r="AZ638" s="202"/>
      <c r="BA638" s="202"/>
      <c r="BB638" s="202"/>
      <c r="BC638" s="202"/>
      <c r="BD638" s="202"/>
      <c r="BE638" s="202"/>
      <c r="BF638" s="202"/>
      <c r="BG638" s="202"/>
      <c r="BH638" s="202"/>
    </row>
    <row r="639" spans="1:60" outlineLevel="1" x14ac:dyDescent="0.2">
      <c r="A639" s="245">
        <v>141</v>
      </c>
      <c r="B639" s="211" t="s">
        <v>715</v>
      </c>
      <c r="C639" s="278" t="s">
        <v>716</v>
      </c>
      <c r="D639" s="214" t="s">
        <v>102</v>
      </c>
      <c r="E639" s="221">
        <v>204.6</v>
      </c>
      <c r="F639" s="235"/>
      <c r="G639" s="232">
        <f>E639*F639</f>
        <v>0</v>
      </c>
      <c r="H639" s="232">
        <v>21</v>
      </c>
      <c r="I639" s="232">
        <f>G639*(1+H639/100)</f>
        <v>0</v>
      </c>
      <c r="J639" s="232">
        <v>8.3000000000000001E-4</v>
      </c>
      <c r="K639" s="232">
        <f>E639*J639</f>
        <v>0.169818</v>
      </c>
      <c r="L639" s="232">
        <v>0</v>
      </c>
      <c r="M639" s="232">
        <f>E639*L639</f>
        <v>0</v>
      </c>
      <c r="N639" s="233"/>
      <c r="O639" s="250" t="s">
        <v>213</v>
      </c>
      <c r="P639" s="202"/>
      <c r="Q639" s="202"/>
      <c r="R639" s="202"/>
      <c r="S639" s="202"/>
      <c r="T639" s="202"/>
      <c r="U639" s="202"/>
      <c r="V639" s="202"/>
      <c r="W639" s="202"/>
      <c r="X639" s="202"/>
      <c r="Y639" s="202"/>
      <c r="Z639" s="202"/>
      <c r="AA639" s="202"/>
      <c r="AB639" s="202"/>
      <c r="AC639" s="202"/>
      <c r="AD639" s="202"/>
      <c r="AE639" s="202"/>
      <c r="AF639" s="202"/>
      <c r="AG639" s="202"/>
      <c r="AH639" s="202"/>
      <c r="AI639" s="202"/>
      <c r="AJ639" s="202"/>
      <c r="AK639" s="202"/>
      <c r="AL639" s="202"/>
      <c r="AM639" s="202">
        <v>21</v>
      </c>
      <c r="AN639" s="202"/>
      <c r="AO639" s="202"/>
      <c r="AP639" s="202"/>
      <c r="AQ639" s="202"/>
      <c r="AR639" s="202"/>
      <c r="AS639" s="202"/>
      <c r="AT639" s="202"/>
      <c r="AU639" s="202"/>
      <c r="AV639" s="202"/>
      <c r="AW639" s="202"/>
      <c r="AX639" s="202"/>
      <c r="AY639" s="202"/>
      <c r="AZ639" s="202"/>
      <c r="BA639" s="202"/>
      <c r="BB639" s="202"/>
      <c r="BC639" s="202"/>
      <c r="BD639" s="202"/>
      <c r="BE639" s="202"/>
      <c r="BF639" s="202"/>
      <c r="BG639" s="202"/>
      <c r="BH639" s="202"/>
    </row>
    <row r="640" spans="1:60" outlineLevel="1" x14ac:dyDescent="0.2">
      <c r="A640" s="245"/>
      <c r="B640" s="211"/>
      <c r="C640" s="281" t="s">
        <v>717</v>
      </c>
      <c r="D640" s="218"/>
      <c r="E640" s="225"/>
      <c r="F640" s="240"/>
      <c r="G640" s="241"/>
      <c r="H640" s="232"/>
      <c r="I640" s="232"/>
      <c r="J640" s="232"/>
      <c r="K640" s="232"/>
      <c r="L640" s="232"/>
      <c r="M640" s="232"/>
      <c r="N640" s="233"/>
      <c r="O640" s="250"/>
      <c r="P640" s="202"/>
      <c r="Q640" s="202"/>
      <c r="R640" s="202"/>
      <c r="S640" s="202"/>
      <c r="T640" s="202"/>
      <c r="U640" s="202"/>
      <c r="V640" s="202"/>
      <c r="W640" s="202"/>
      <c r="X640" s="202"/>
      <c r="Y640" s="202"/>
      <c r="Z640" s="202"/>
      <c r="AA640" s="202"/>
      <c r="AB640" s="202"/>
      <c r="AC640" s="202"/>
      <c r="AD640" s="202"/>
      <c r="AE640" s="202"/>
      <c r="AF640" s="202"/>
      <c r="AG640" s="202"/>
      <c r="AH640" s="202"/>
      <c r="AI640" s="202"/>
      <c r="AJ640" s="202"/>
      <c r="AK640" s="202"/>
      <c r="AL640" s="202"/>
      <c r="AM640" s="202"/>
      <c r="AN640" s="202"/>
      <c r="AO640" s="202"/>
      <c r="AP640" s="202"/>
      <c r="AQ640" s="202"/>
      <c r="AR640" s="202"/>
      <c r="AS640" s="202"/>
      <c r="AT640" s="202"/>
      <c r="AU640" s="202"/>
      <c r="AV640" s="202"/>
      <c r="AW640" s="202"/>
      <c r="AX640" s="202"/>
      <c r="AY640" s="202"/>
      <c r="AZ640" s="202"/>
      <c r="BA640" s="203" t="str">
        <f>C640</f>
        <v>včetně zedniké výpomoci a spojovacích prostředků.</v>
      </c>
      <c r="BB640" s="202"/>
      <c r="BC640" s="202"/>
      <c r="BD640" s="202"/>
      <c r="BE640" s="202"/>
      <c r="BF640" s="202"/>
      <c r="BG640" s="202"/>
      <c r="BH640" s="202"/>
    </row>
    <row r="641" spans="1:60" outlineLevel="1" x14ac:dyDescent="0.2">
      <c r="A641" s="245"/>
      <c r="B641" s="211"/>
      <c r="C641" s="279" t="s">
        <v>718</v>
      </c>
      <c r="D641" s="215"/>
      <c r="E641" s="222">
        <v>204.6</v>
      </c>
      <c r="F641" s="232"/>
      <c r="G641" s="232"/>
      <c r="H641" s="232"/>
      <c r="I641" s="232"/>
      <c r="J641" s="232"/>
      <c r="K641" s="232"/>
      <c r="L641" s="232"/>
      <c r="M641" s="232"/>
      <c r="N641" s="233"/>
      <c r="O641" s="250"/>
      <c r="P641" s="202"/>
      <c r="Q641" s="202"/>
      <c r="R641" s="202"/>
      <c r="S641" s="202"/>
      <c r="T641" s="202"/>
      <c r="U641" s="202"/>
      <c r="V641" s="202"/>
      <c r="W641" s="202"/>
      <c r="X641" s="202"/>
      <c r="Y641" s="202"/>
      <c r="Z641" s="202"/>
      <c r="AA641" s="202"/>
      <c r="AB641" s="202"/>
      <c r="AC641" s="202"/>
      <c r="AD641" s="202"/>
      <c r="AE641" s="202"/>
      <c r="AF641" s="202"/>
      <c r="AG641" s="202"/>
      <c r="AH641" s="202"/>
      <c r="AI641" s="202"/>
      <c r="AJ641" s="202"/>
      <c r="AK641" s="202"/>
      <c r="AL641" s="202"/>
      <c r="AM641" s="202"/>
      <c r="AN641" s="202"/>
      <c r="AO641" s="202"/>
      <c r="AP641" s="202"/>
      <c r="AQ641" s="202"/>
      <c r="AR641" s="202"/>
      <c r="AS641" s="202"/>
      <c r="AT641" s="202"/>
      <c r="AU641" s="202"/>
      <c r="AV641" s="202"/>
      <c r="AW641" s="202"/>
      <c r="AX641" s="202"/>
      <c r="AY641" s="202"/>
      <c r="AZ641" s="202"/>
      <c r="BA641" s="202"/>
      <c r="BB641" s="202"/>
      <c r="BC641" s="202"/>
      <c r="BD641" s="202"/>
      <c r="BE641" s="202"/>
      <c r="BF641" s="202"/>
      <c r="BG641" s="202"/>
      <c r="BH641" s="202"/>
    </row>
    <row r="642" spans="1:60" outlineLevel="1" x14ac:dyDescent="0.2">
      <c r="A642" s="245"/>
      <c r="B642" s="211"/>
      <c r="C642" s="280"/>
      <c r="D642" s="217"/>
      <c r="E642" s="224"/>
      <c r="F642" s="238"/>
      <c r="G642" s="239"/>
      <c r="H642" s="232"/>
      <c r="I642" s="232"/>
      <c r="J642" s="232"/>
      <c r="K642" s="232"/>
      <c r="L642" s="232"/>
      <c r="M642" s="232"/>
      <c r="N642" s="233"/>
      <c r="O642" s="250"/>
      <c r="P642" s="202"/>
      <c r="Q642" s="202"/>
      <c r="R642" s="202"/>
      <c r="S642" s="202"/>
      <c r="T642" s="202"/>
      <c r="U642" s="202"/>
      <c r="V642" s="202"/>
      <c r="W642" s="202"/>
      <c r="X642" s="202"/>
      <c r="Y642" s="202"/>
      <c r="Z642" s="202"/>
      <c r="AA642" s="202"/>
      <c r="AB642" s="202"/>
      <c r="AC642" s="202"/>
      <c r="AD642" s="202"/>
      <c r="AE642" s="202"/>
      <c r="AF642" s="202"/>
      <c r="AG642" s="202"/>
      <c r="AH642" s="202"/>
      <c r="AI642" s="202"/>
      <c r="AJ642" s="202"/>
      <c r="AK642" s="202"/>
      <c r="AL642" s="202"/>
      <c r="AM642" s="202"/>
      <c r="AN642" s="202"/>
      <c r="AO642" s="202"/>
      <c r="AP642" s="202"/>
      <c r="AQ642" s="202"/>
      <c r="AR642" s="202"/>
      <c r="AS642" s="202"/>
      <c r="AT642" s="202"/>
      <c r="AU642" s="202"/>
      <c r="AV642" s="202"/>
      <c r="AW642" s="202"/>
      <c r="AX642" s="202"/>
      <c r="AY642" s="202"/>
      <c r="AZ642" s="202"/>
      <c r="BA642" s="202"/>
      <c r="BB642" s="202"/>
      <c r="BC642" s="202"/>
      <c r="BD642" s="202"/>
      <c r="BE642" s="202"/>
      <c r="BF642" s="202"/>
      <c r="BG642" s="202"/>
      <c r="BH642" s="202"/>
    </row>
    <row r="643" spans="1:60" ht="22.5" outlineLevel="1" x14ac:dyDescent="0.2">
      <c r="A643" s="245">
        <v>142</v>
      </c>
      <c r="B643" s="211" t="s">
        <v>719</v>
      </c>
      <c r="C643" s="278" t="s">
        <v>720</v>
      </c>
      <c r="D643" s="214" t="s">
        <v>230</v>
      </c>
      <c r="E643" s="221">
        <v>2</v>
      </c>
      <c r="F643" s="235"/>
      <c r="G643" s="232">
        <f>E643*F643</f>
        <v>0</v>
      </c>
      <c r="H643" s="232">
        <v>21</v>
      </c>
      <c r="I643" s="232">
        <f>G643*(1+H643/100)</f>
        <v>0</v>
      </c>
      <c r="J643" s="232">
        <v>4.0000000000000001E-3</v>
      </c>
      <c r="K643" s="232">
        <f>E643*J643</f>
        <v>8.0000000000000002E-3</v>
      </c>
      <c r="L643" s="232">
        <v>0</v>
      </c>
      <c r="M643" s="232">
        <f>E643*L643</f>
        <v>0</v>
      </c>
      <c r="N643" s="233" t="s">
        <v>216</v>
      </c>
      <c r="O643" s="250" t="s">
        <v>79</v>
      </c>
      <c r="P643" s="202"/>
      <c r="Q643" s="202"/>
      <c r="R643" s="202"/>
      <c r="S643" s="202"/>
      <c r="T643" s="202"/>
      <c r="U643" s="202"/>
      <c r="V643" s="202"/>
      <c r="W643" s="202"/>
      <c r="X643" s="202"/>
      <c r="Y643" s="202"/>
      <c r="Z643" s="202"/>
      <c r="AA643" s="202"/>
      <c r="AB643" s="202"/>
      <c r="AC643" s="202"/>
      <c r="AD643" s="202"/>
      <c r="AE643" s="202"/>
      <c r="AF643" s="202"/>
      <c r="AG643" s="202"/>
      <c r="AH643" s="202"/>
      <c r="AI643" s="202"/>
      <c r="AJ643" s="202"/>
      <c r="AK643" s="202"/>
      <c r="AL643" s="202"/>
      <c r="AM643" s="202">
        <v>21</v>
      </c>
      <c r="AN643" s="202"/>
      <c r="AO643" s="202"/>
      <c r="AP643" s="202"/>
      <c r="AQ643" s="202"/>
      <c r="AR643" s="202"/>
      <c r="AS643" s="202"/>
      <c r="AT643" s="202"/>
      <c r="AU643" s="202"/>
      <c r="AV643" s="202"/>
      <c r="AW643" s="202"/>
      <c r="AX643" s="202"/>
      <c r="AY643" s="202"/>
      <c r="AZ643" s="202"/>
      <c r="BA643" s="202"/>
      <c r="BB643" s="202"/>
      <c r="BC643" s="202"/>
      <c r="BD643" s="202"/>
      <c r="BE643" s="202"/>
      <c r="BF643" s="202"/>
      <c r="BG643" s="202"/>
      <c r="BH643" s="202"/>
    </row>
    <row r="644" spans="1:60" outlineLevel="1" x14ac:dyDescent="0.2">
      <c r="A644" s="245"/>
      <c r="B644" s="211"/>
      <c r="C644" s="280"/>
      <c r="D644" s="217"/>
      <c r="E644" s="224"/>
      <c r="F644" s="238"/>
      <c r="G644" s="239"/>
      <c r="H644" s="232"/>
      <c r="I644" s="232"/>
      <c r="J644" s="232"/>
      <c r="K644" s="232"/>
      <c r="L644" s="232"/>
      <c r="M644" s="232"/>
      <c r="N644" s="233"/>
      <c r="O644" s="250"/>
      <c r="P644" s="202"/>
      <c r="Q644" s="202"/>
      <c r="R644" s="202"/>
      <c r="S644" s="202"/>
      <c r="T644" s="202"/>
      <c r="U644" s="202"/>
      <c r="V644" s="202"/>
      <c r="W644" s="202"/>
      <c r="X644" s="202"/>
      <c r="Y644" s="202"/>
      <c r="Z644" s="202"/>
      <c r="AA644" s="202"/>
      <c r="AB644" s="202"/>
      <c r="AC644" s="202"/>
      <c r="AD644" s="202"/>
      <c r="AE644" s="202"/>
      <c r="AF644" s="202"/>
      <c r="AG644" s="202"/>
      <c r="AH644" s="202"/>
      <c r="AI644" s="202"/>
      <c r="AJ644" s="202"/>
      <c r="AK644" s="202"/>
      <c r="AL644" s="202"/>
      <c r="AM644" s="202"/>
      <c r="AN644" s="202"/>
      <c r="AO644" s="202"/>
      <c r="AP644" s="202"/>
      <c r="AQ644" s="202"/>
      <c r="AR644" s="202"/>
      <c r="AS644" s="202"/>
      <c r="AT644" s="202"/>
      <c r="AU644" s="202"/>
      <c r="AV644" s="202"/>
      <c r="AW644" s="202"/>
      <c r="AX644" s="202"/>
      <c r="AY644" s="202"/>
      <c r="AZ644" s="202"/>
      <c r="BA644" s="202"/>
      <c r="BB644" s="202"/>
      <c r="BC644" s="202"/>
      <c r="BD644" s="202"/>
      <c r="BE644" s="202"/>
      <c r="BF644" s="202"/>
      <c r="BG644" s="202"/>
      <c r="BH644" s="202"/>
    </row>
    <row r="645" spans="1:60" outlineLevel="1" x14ac:dyDescent="0.2">
      <c r="A645" s="245"/>
      <c r="B645" s="208" t="s">
        <v>721</v>
      </c>
      <c r="C645" s="277"/>
      <c r="D645" s="246"/>
      <c r="E645" s="247"/>
      <c r="F645" s="248"/>
      <c r="G645" s="234"/>
      <c r="H645" s="232"/>
      <c r="I645" s="232"/>
      <c r="J645" s="232"/>
      <c r="K645" s="232">
        <v>1</v>
      </c>
      <c r="L645" s="232"/>
      <c r="M645" s="232"/>
      <c r="N645" s="233"/>
      <c r="O645" s="250"/>
      <c r="P645" s="202"/>
      <c r="Q645" s="202"/>
      <c r="R645" s="202"/>
      <c r="S645" s="202"/>
      <c r="T645" s="202"/>
      <c r="U645" s="202"/>
      <c r="V645" s="202"/>
      <c r="W645" s="202"/>
      <c r="X645" s="202"/>
      <c r="Y645" s="202"/>
      <c r="Z645" s="202"/>
      <c r="AA645" s="202"/>
      <c r="AB645" s="202"/>
      <c r="AC645" s="202"/>
      <c r="AD645" s="202"/>
      <c r="AE645" s="202"/>
      <c r="AF645" s="202"/>
      <c r="AG645" s="202"/>
      <c r="AH645" s="202"/>
      <c r="AI645" s="202"/>
      <c r="AJ645" s="202"/>
      <c r="AK645" s="202"/>
      <c r="AL645" s="202"/>
      <c r="AM645" s="202"/>
      <c r="AN645" s="202"/>
      <c r="AO645" s="202"/>
      <c r="AP645" s="202"/>
      <c r="AQ645" s="202"/>
      <c r="AR645" s="202"/>
      <c r="AS645" s="202"/>
      <c r="AT645" s="202"/>
      <c r="AU645" s="202"/>
      <c r="AV645" s="202"/>
      <c r="AW645" s="202"/>
      <c r="AX645" s="202"/>
      <c r="AY645" s="202"/>
      <c r="AZ645" s="202"/>
      <c r="BA645" s="202"/>
      <c r="BB645" s="202"/>
      <c r="BC645" s="202"/>
      <c r="BD645" s="202"/>
      <c r="BE645" s="202"/>
      <c r="BF645" s="202"/>
      <c r="BG645" s="202"/>
      <c r="BH645" s="202"/>
    </row>
    <row r="646" spans="1:60" outlineLevel="1" x14ac:dyDescent="0.2">
      <c r="A646" s="245"/>
      <c r="B646" s="208" t="s">
        <v>656</v>
      </c>
      <c r="C646" s="277"/>
      <c r="D646" s="246"/>
      <c r="E646" s="247"/>
      <c r="F646" s="248"/>
      <c r="G646" s="234"/>
      <c r="H646" s="232"/>
      <c r="I646" s="232"/>
      <c r="J646" s="232"/>
      <c r="K646" s="232"/>
      <c r="L646" s="232"/>
      <c r="M646" s="232"/>
      <c r="N646" s="233"/>
      <c r="O646" s="250"/>
      <c r="P646" s="202"/>
      <c r="Q646" s="202"/>
      <c r="R646" s="202"/>
      <c r="S646" s="202"/>
      <c r="T646" s="202"/>
      <c r="U646" s="202"/>
      <c r="V646" s="202"/>
      <c r="W646" s="202"/>
      <c r="X646" s="202"/>
      <c r="Y646" s="202"/>
      <c r="Z646" s="202"/>
      <c r="AA646" s="202"/>
      <c r="AB646" s="202"/>
      <c r="AC646" s="202"/>
      <c r="AD646" s="202"/>
      <c r="AE646" s="202"/>
      <c r="AF646" s="202"/>
      <c r="AG646" s="202"/>
      <c r="AH646" s="202"/>
      <c r="AI646" s="202"/>
      <c r="AJ646" s="202"/>
      <c r="AK646" s="202"/>
      <c r="AL646" s="202"/>
      <c r="AM646" s="202"/>
      <c r="AN646" s="202"/>
      <c r="AO646" s="202"/>
      <c r="AP646" s="202"/>
      <c r="AQ646" s="202"/>
      <c r="AR646" s="202"/>
      <c r="AS646" s="202"/>
      <c r="AT646" s="202"/>
      <c r="AU646" s="202"/>
      <c r="AV646" s="202"/>
      <c r="AW646" s="202"/>
      <c r="AX646" s="202"/>
      <c r="AY646" s="202"/>
      <c r="AZ646" s="202"/>
      <c r="BA646" s="202"/>
      <c r="BB646" s="202"/>
      <c r="BC646" s="202"/>
      <c r="BD646" s="202"/>
      <c r="BE646" s="202"/>
      <c r="BF646" s="202"/>
      <c r="BG646" s="202"/>
      <c r="BH646" s="202"/>
    </row>
    <row r="647" spans="1:60" outlineLevel="1" x14ac:dyDescent="0.2">
      <c r="A647" s="245">
        <v>143</v>
      </c>
      <c r="B647" s="211" t="s">
        <v>722</v>
      </c>
      <c r="C647" s="278" t="s">
        <v>580</v>
      </c>
      <c r="D647" s="214" t="s">
        <v>206</v>
      </c>
      <c r="E647" s="221">
        <v>1.0354099999999999</v>
      </c>
      <c r="F647" s="235"/>
      <c r="G647" s="232">
        <f>E647*F647</f>
        <v>0</v>
      </c>
      <c r="H647" s="232">
        <v>21</v>
      </c>
      <c r="I647" s="232">
        <f>G647*(1+H647/100)</f>
        <v>0</v>
      </c>
      <c r="J647" s="232">
        <v>0</v>
      </c>
      <c r="K647" s="232">
        <f>E647*J647</f>
        <v>0</v>
      </c>
      <c r="L647" s="232">
        <v>0</v>
      </c>
      <c r="M647" s="232">
        <f>E647*L647</f>
        <v>0</v>
      </c>
      <c r="N647" s="233" t="s">
        <v>666</v>
      </c>
      <c r="O647" s="250" t="s">
        <v>79</v>
      </c>
      <c r="P647" s="202"/>
      <c r="Q647" s="202"/>
      <c r="R647" s="202"/>
      <c r="S647" s="202"/>
      <c r="T647" s="202"/>
      <c r="U647" s="202"/>
      <c r="V647" s="202"/>
      <c r="W647" s="202"/>
      <c r="X647" s="202"/>
      <c r="Y647" s="202"/>
      <c r="Z647" s="202"/>
      <c r="AA647" s="202"/>
      <c r="AB647" s="202"/>
      <c r="AC647" s="202"/>
      <c r="AD647" s="202"/>
      <c r="AE647" s="202"/>
      <c r="AF647" s="202"/>
      <c r="AG647" s="202"/>
      <c r="AH647" s="202"/>
      <c r="AI647" s="202"/>
      <c r="AJ647" s="202"/>
      <c r="AK647" s="202"/>
      <c r="AL647" s="202"/>
      <c r="AM647" s="202">
        <v>21</v>
      </c>
      <c r="AN647" s="202"/>
      <c r="AO647" s="202"/>
      <c r="AP647" s="202"/>
      <c r="AQ647" s="202"/>
      <c r="AR647" s="202"/>
      <c r="AS647" s="202"/>
      <c r="AT647" s="202"/>
      <c r="AU647" s="202"/>
      <c r="AV647" s="202"/>
      <c r="AW647" s="202"/>
      <c r="AX647" s="202"/>
      <c r="AY647" s="202"/>
      <c r="AZ647" s="202"/>
      <c r="BA647" s="202"/>
      <c r="BB647" s="202"/>
      <c r="BC647" s="202"/>
      <c r="BD647" s="202"/>
      <c r="BE647" s="202"/>
      <c r="BF647" s="202"/>
      <c r="BG647" s="202"/>
      <c r="BH647" s="202"/>
    </row>
    <row r="648" spans="1:60" outlineLevel="1" x14ac:dyDescent="0.2">
      <c r="A648" s="245"/>
      <c r="B648" s="211"/>
      <c r="C648" s="279" t="s">
        <v>472</v>
      </c>
      <c r="D648" s="215"/>
      <c r="E648" s="222"/>
      <c r="F648" s="232"/>
      <c r="G648" s="232"/>
      <c r="H648" s="232"/>
      <c r="I648" s="232"/>
      <c r="J648" s="232"/>
      <c r="K648" s="232"/>
      <c r="L648" s="232"/>
      <c r="M648" s="232"/>
      <c r="N648" s="233"/>
      <c r="O648" s="250"/>
      <c r="P648" s="202"/>
      <c r="Q648" s="202"/>
      <c r="R648" s="202"/>
      <c r="S648" s="202"/>
      <c r="T648" s="202"/>
      <c r="U648" s="202"/>
      <c r="V648" s="202"/>
      <c r="W648" s="202"/>
      <c r="X648" s="202"/>
      <c r="Y648" s="202"/>
      <c r="Z648" s="202"/>
      <c r="AA648" s="202"/>
      <c r="AB648" s="202"/>
      <c r="AC648" s="202"/>
      <c r="AD648" s="202"/>
      <c r="AE648" s="202"/>
      <c r="AF648" s="202"/>
      <c r="AG648" s="202"/>
      <c r="AH648" s="202"/>
      <c r="AI648" s="202"/>
      <c r="AJ648" s="202"/>
      <c r="AK648" s="202"/>
      <c r="AL648" s="202"/>
      <c r="AM648" s="202"/>
      <c r="AN648" s="202"/>
      <c r="AO648" s="202"/>
      <c r="AP648" s="202"/>
      <c r="AQ648" s="202"/>
      <c r="AR648" s="202"/>
      <c r="AS648" s="202"/>
      <c r="AT648" s="202"/>
      <c r="AU648" s="202"/>
      <c r="AV648" s="202"/>
      <c r="AW648" s="202"/>
      <c r="AX648" s="202"/>
      <c r="AY648" s="202"/>
      <c r="AZ648" s="202"/>
      <c r="BA648" s="202"/>
      <c r="BB648" s="202"/>
      <c r="BC648" s="202"/>
      <c r="BD648" s="202"/>
      <c r="BE648" s="202"/>
      <c r="BF648" s="202"/>
      <c r="BG648" s="202"/>
      <c r="BH648" s="202"/>
    </row>
    <row r="649" spans="1:60" outlineLevel="1" x14ac:dyDescent="0.2">
      <c r="A649" s="245"/>
      <c r="B649" s="211"/>
      <c r="C649" s="279" t="s">
        <v>723</v>
      </c>
      <c r="D649" s="215"/>
      <c r="E649" s="222"/>
      <c r="F649" s="232"/>
      <c r="G649" s="232"/>
      <c r="H649" s="232"/>
      <c r="I649" s="232"/>
      <c r="J649" s="232"/>
      <c r="K649" s="232"/>
      <c r="L649" s="232"/>
      <c r="M649" s="232"/>
      <c r="N649" s="233"/>
      <c r="O649" s="250"/>
      <c r="P649" s="202"/>
      <c r="Q649" s="202"/>
      <c r="R649" s="202"/>
      <c r="S649" s="202"/>
      <c r="T649" s="202"/>
      <c r="U649" s="202"/>
      <c r="V649" s="202"/>
      <c r="W649" s="202"/>
      <c r="X649" s="202"/>
      <c r="Y649" s="202"/>
      <c r="Z649" s="202"/>
      <c r="AA649" s="202"/>
      <c r="AB649" s="202"/>
      <c r="AC649" s="202"/>
      <c r="AD649" s="202"/>
      <c r="AE649" s="202"/>
      <c r="AF649" s="202"/>
      <c r="AG649" s="202"/>
      <c r="AH649" s="202"/>
      <c r="AI649" s="202"/>
      <c r="AJ649" s="202"/>
      <c r="AK649" s="202"/>
      <c r="AL649" s="202"/>
      <c r="AM649" s="202"/>
      <c r="AN649" s="202"/>
      <c r="AO649" s="202"/>
      <c r="AP649" s="202"/>
      <c r="AQ649" s="202"/>
      <c r="AR649" s="202"/>
      <c r="AS649" s="202"/>
      <c r="AT649" s="202"/>
      <c r="AU649" s="202"/>
      <c r="AV649" s="202"/>
      <c r="AW649" s="202"/>
      <c r="AX649" s="202"/>
      <c r="AY649" s="202"/>
      <c r="AZ649" s="202"/>
      <c r="BA649" s="202"/>
      <c r="BB649" s="202"/>
      <c r="BC649" s="202"/>
      <c r="BD649" s="202"/>
      <c r="BE649" s="202"/>
      <c r="BF649" s="202"/>
      <c r="BG649" s="202"/>
      <c r="BH649" s="202"/>
    </row>
    <row r="650" spans="1:60" outlineLevel="1" x14ac:dyDescent="0.2">
      <c r="A650" s="245"/>
      <c r="B650" s="211"/>
      <c r="C650" s="279" t="s">
        <v>724</v>
      </c>
      <c r="D650" s="215"/>
      <c r="E650" s="222">
        <v>1.0354000000000001</v>
      </c>
      <c r="F650" s="232"/>
      <c r="G650" s="232"/>
      <c r="H650" s="232"/>
      <c r="I650" s="232"/>
      <c r="J650" s="232"/>
      <c r="K650" s="232"/>
      <c r="L650" s="232"/>
      <c r="M650" s="232"/>
      <c r="N650" s="233"/>
      <c r="O650" s="250"/>
      <c r="P650" s="202"/>
      <c r="Q650" s="202"/>
      <c r="R650" s="202"/>
      <c r="S650" s="202"/>
      <c r="T650" s="202"/>
      <c r="U650" s="202"/>
      <c r="V650" s="202"/>
      <c r="W650" s="202"/>
      <c r="X650" s="202"/>
      <c r="Y650" s="202"/>
      <c r="Z650" s="202"/>
      <c r="AA650" s="202"/>
      <c r="AB650" s="202"/>
      <c r="AC650" s="202"/>
      <c r="AD650" s="202"/>
      <c r="AE650" s="202"/>
      <c r="AF650" s="202"/>
      <c r="AG650" s="202"/>
      <c r="AH650" s="202"/>
      <c r="AI650" s="202"/>
      <c r="AJ650" s="202"/>
      <c r="AK650" s="202"/>
      <c r="AL650" s="202"/>
      <c r="AM650" s="202"/>
      <c r="AN650" s="202"/>
      <c r="AO650" s="202"/>
      <c r="AP650" s="202"/>
      <c r="AQ650" s="202"/>
      <c r="AR650" s="202"/>
      <c r="AS650" s="202"/>
      <c r="AT650" s="202"/>
      <c r="AU650" s="202"/>
      <c r="AV650" s="202"/>
      <c r="AW650" s="202"/>
      <c r="AX650" s="202"/>
      <c r="AY650" s="202"/>
      <c r="AZ650" s="202"/>
      <c r="BA650" s="202"/>
      <c r="BB650" s="202"/>
      <c r="BC650" s="202"/>
      <c r="BD650" s="202"/>
      <c r="BE650" s="202"/>
      <c r="BF650" s="202"/>
      <c r="BG650" s="202"/>
      <c r="BH650" s="202"/>
    </row>
    <row r="651" spans="1:60" outlineLevel="1" x14ac:dyDescent="0.2">
      <c r="A651" s="245"/>
      <c r="B651" s="211"/>
      <c r="C651" s="280"/>
      <c r="D651" s="217"/>
      <c r="E651" s="224"/>
      <c r="F651" s="238"/>
      <c r="G651" s="239"/>
      <c r="H651" s="232"/>
      <c r="I651" s="232"/>
      <c r="J651" s="232"/>
      <c r="K651" s="232"/>
      <c r="L651" s="232"/>
      <c r="M651" s="232"/>
      <c r="N651" s="233"/>
      <c r="O651" s="250"/>
      <c r="P651" s="202"/>
      <c r="Q651" s="202"/>
      <c r="R651" s="202"/>
      <c r="S651" s="202"/>
      <c r="T651" s="202"/>
      <c r="U651" s="202"/>
      <c r="V651" s="202"/>
      <c r="W651" s="202"/>
      <c r="X651" s="202"/>
      <c r="Y651" s="202"/>
      <c r="Z651" s="202"/>
      <c r="AA651" s="202"/>
      <c r="AB651" s="202"/>
      <c r="AC651" s="202"/>
      <c r="AD651" s="202"/>
      <c r="AE651" s="202"/>
      <c r="AF651" s="202"/>
      <c r="AG651" s="202"/>
      <c r="AH651" s="202"/>
      <c r="AI651" s="202"/>
      <c r="AJ651" s="202"/>
      <c r="AK651" s="202"/>
      <c r="AL651" s="202"/>
      <c r="AM651" s="202"/>
      <c r="AN651" s="202"/>
      <c r="AO651" s="202"/>
      <c r="AP651" s="202"/>
      <c r="AQ651" s="202"/>
      <c r="AR651" s="202"/>
      <c r="AS651" s="202"/>
      <c r="AT651" s="202"/>
      <c r="AU651" s="202"/>
      <c r="AV651" s="202"/>
      <c r="AW651" s="202"/>
      <c r="AX651" s="202"/>
      <c r="AY651" s="202"/>
      <c r="AZ651" s="202"/>
      <c r="BA651" s="202"/>
      <c r="BB651" s="202"/>
      <c r="BC651" s="202"/>
      <c r="BD651" s="202"/>
      <c r="BE651" s="202"/>
      <c r="BF651" s="202"/>
      <c r="BG651" s="202"/>
      <c r="BH651" s="202"/>
    </row>
    <row r="652" spans="1:60" x14ac:dyDescent="0.2">
      <c r="A652" s="244" t="s">
        <v>70</v>
      </c>
      <c r="B652" s="210" t="s">
        <v>725</v>
      </c>
      <c r="C652" s="275" t="s">
        <v>726</v>
      </c>
      <c r="D652" s="212"/>
      <c r="E652" s="219"/>
      <c r="F652" s="242">
        <f>SUM(G653:G664)</f>
        <v>0</v>
      </c>
      <c r="G652" s="243"/>
      <c r="H652" s="228"/>
      <c r="I652" s="228">
        <f>SUM(I653:I664)</f>
        <v>0</v>
      </c>
      <c r="J652" s="228"/>
      <c r="K652" s="228">
        <f>SUM(K653:K664)</f>
        <v>1</v>
      </c>
      <c r="L652" s="228"/>
      <c r="M652" s="228">
        <f>SUM(M653:M664)</f>
        <v>0</v>
      </c>
      <c r="N652" s="229"/>
      <c r="O652" s="249"/>
    </row>
    <row r="653" spans="1:60" outlineLevel="1" x14ac:dyDescent="0.2">
      <c r="A653" s="245"/>
      <c r="B653" s="207" t="s">
        <v>727</v>
      </c>
      <c r="C653" s="276"/>
      <c r="D653" s="213"/>
      <c r="E653" s="220"/>
      <c r="F653" s="230"/>
      <c r="G653" s="231"/>
      <c r="H653" s="232"/>
      <c r="I653" s="232"/>
      <c r="J653" s="232"/>
      <c r="K653" s="232">
        <v>1</v>
      </c>
      <c r="L653" s="232"/>
      <c r="M653" s="232"/>
      <c r="N653" s="233"/>
      <c r="O653" s="250"/>
      <c r="P653" s="202"/>
      <c r="Q653" s="202"/>
      <c r="R653" s="202"/>
      <c r="S653" s="202"/>
      <c r="T653" s="202"/>
      <c r="U653" s="202"/>
      <c r="V653" s="202"/>
      <c r="W653" s="202"/>
      <c r="X653" s="202"/>
      <c r="Y653" s="202"/>
      <c r="Z653" s="202"/>
      <c r="AA653" s="202"/>
      <c r="AB653" s="202"/>
      <c r="AC653" s="202"/>
      <c r="AD653" s="202"/>
      <c r="AE653" s="202"/>
      <c r="AF653" s="202"/>
      <c r="AG653" s="202"/>
      <c r="AH653" s="202"/>
      <c r="AI653" s="202"/>
      <c r="AJ653" s="202"/>
      <c r="AK653" s="202"/>
      <c r="AL653" s="202"/>
      <c r="AM653" s="202"/>
      <c r="AN653" s="202"/>
      <c r="AO653" s="202"/>
      <c r="AP653" s="202"/>
      <c r="AQ653" s="202"/>
      <c r="AR653" s="202"/>
      <c r="AS653" s="202"/>
      <c r="AT653" s="202"/>
      <c r="AU653" s="202"/>
      <c r="AV653" s="202"/>
      <c r="AW653" s="202"/>
      <c r="AX653" s="202"/>
      <c r="AY653" s="202"/>
      <c r="AZ653" s="202"/>
      <c r="BA653" s="202"/>
      <c r="BB653" s="202"/>
      <c r="BC653" s="202"/>
      <c r="BD653" s="202"/>
      <c r="BE653" s="202"/>
      <c r="BF653" s="202"/>
      <c r="BG653" s="202"/>
      <c r="BH653" s="202"/>
    </row>
    <row r="654" spans="1:60" outlineLevel="1" x14ac:dyDescent="0.2">
      <c r="A654" s="245">
        <v>144</v>
      </c>
      <c r="B654" s="211" t="s">
        <v>728</v>
      </c>
      <c r="C654" s="278" t="s">
        <v>729</v>
      </c>
      <c r="D654" s="214" t="s">
        <v>102</v>
      </c>
      <c r="E654" s="221">
        <v>53.9</v>
      </c>
      <c r="F654" s="235"/>
      <c r="G654" s="232">
        <f>E654*F654</f>
        <v>0</v>
      </c>
      <c r="H654" s="232">
        <v>21</v>
      </c>
      <c r="I654" s="232">
        <f>G654*(1+H654/100)</f>
        <v>0</v>
      </c>
      <c r="J654" s="232">
        <v>0</v>
      </c>
      <c r="K654" s="232">
        <f>E654*J654</f>
        <v>0</v>
      </c>
      <c r="L654" s="232">
        <v>0</v>
      </c>
      <c r="M654" s="232">
        <f>E654*L654</f>
        <v>0</v>
      </c>
      <c r="N654" s="233" t="s">
        <v>730</v>
      </c>
      <c r="O654" s="250" t="s">
        <v>79</v>
      </c>
      <c r="P654" s="202"/>
      <c r="Q654" s="202"/>
      <c r="R654" s="202"/>
      <c r="S654" s="202"/>
      <c r="T654" s="202"/>
      <c r="U654" s="202"/>
      <c r="V654" s="202"/>
      <c r="W654" s="202"/>
      <c r="X654" s="202"/>
      <c r="Y654" s="202"/>
      <c r="Z654" s="202"/>
      <c r="AA654" s="202"/>
      <c r="AB654" s="202"/>
      <c r="AC654" s="202"/>
      <c r="AD654" s="202"/>
      <c r="AE654" s="202"/>
      <c r="AF654" s="202"/>
      <c r="AG654" s="202"/>
      <c r="AH654" s="202"/>
      <c r="AI654" s="202"/>
      <c r="AJ654" s="202"/>
      <c r="AK654" s="202"/>
      <c r="AL654" s="202"/>
      <c r="AM654" s="202">
        <v>21</v>
      </c>
      <c r="AN654" s="202"/>
      <c r="AO654" s="202"/>
      <c r="AP654" s="202"/>
      <c r="AQ654" s="202"/>
      <c r="AR654" s="202"/>
      <c r="AS654" s="202"/>
      <c r="AT654" s="202"/>
      <c r="AU654" s="202"/>
      <c r="AV654" s="202"/>
      <c r="AW654" s="202"/>
      <c r="AX654" s="202"/>
      <c r="AY654" s="202"/>
      <c r="AZ654" s="202"/>
      <c r="BA654" s="202"/>
      <c r="BB654" s="202"/>
      <c r="BC654" s="202"/>
      <c r="BD654" s="202"/>
      <c r="BE654" s="202"/>
      <c r="BF654" s="202"/>
      <c r="BG654" s="202"/>
      <c r="BH654" s="202"/>
    </row>
    <row r="655" spans="1:60" outlineLevel="1" x14ac:dyDescent="0.2">
      <c r="A655" s="245"/>
      <c r="B655" s="211"/>
      <c r="C655" s="279" t="s">
        <v>668</v>
      </c>
      <c r="D655" s="215"/>
      <c r="E655" s="222">
        <v>53.9</v>
      </c>
      <c r="F655" s="232"/>
      <c r="G655" s="232"/>
      <c r="H655" s="232"/>
      <c r="I655" s="232"/>
      <c r="J655" s="232"/>
      <c r="K655" s="232"/>
      <c r="L655" s="232"/>
      <c r="M655" s="232"/>
      <c r="N655" s="233"/>
      <c r="O655" s="250"/>
      <c r="P655" s="202"/>
      <c r="Q655" s="202"/>
      <c r="R655" s="202"/>
      <c r="S655" s="202"/>
      <c r="T655" s="202"/>
      <c r="U655" s="202"/>
      <c r="V655" s="202"/>
      <c r="W655" s="202"/>
      <c r="X655" s="202"/>
      <c r="Y655" s="202"/>
      <c r="Z655" s="202"/>
      <c r="AA655" s="202"/>
      <c r="AB655" s="202"/>
      <c r="AC655" s="202"/>
      <c r="AD655" s="202"/>
      <c r="AE655" s="202"/>
      <c r="AF655" s="202"/>
      <c r="AG655" s="202"/>
      <c r="AH655" s="202"/>
      <c r="AI655" s="202"/>
      <c r="AJ655" s="202"/>
      <c r="AK655" s="202"/>
      <c r="AL655" s="202"/>
      <c r="AM655" s="202"/>
      <c r="AN655" s="202"/>
      <c r="AO655" s="202"/>
      <c r="AP655" s="202"/>
      <c r="AQ655" s="202"/>
      <c r="AR655" s="202"/>
      <c r="AS655" s="202"/>
      <c r="AT655" s="202"/>
      <c r="AU655" s="202"/>
      <c r="AV655" s="202"/>
      <c r="AW655" s="202"/>
      <c r="AX655" s="202"/>
      <c r="AY655" s="202"/>
      <c r="AZ655" s="202"/>
      <c r="BA655" s="202"/>
      <c r="BB655" s="202"/>
      <c r="BC655" s="202"/>
      <c r="BD655" s="202"/>
      <c r="BE655" s="202"/>
      <c r="BF655" s="202"/>
      <c r="BG655" s="202"/>
      <c r="BH655" s="202"/>
    </row>
    <row r="656" spans="1:60" outlineLevel="1" x14ac:dyDescent="0.2">
      <c r="A656" s="245"/>
      <c r="B656" s="211"/>
      <c r="C656" s="280"/>
      <c r="D656" s="217"/>
      <c r="E656" s="224"/>
      <c r="F656" s="238"/>
      <c r="G656" s="239"/>
      <c r="H656" s="232"/>
      <c r="I656" s="232"/>
      <c r="J656" s="232"/>
      <c r="K656" s="232"/>
      <c r="L656" s="232"/>
      <c r="M656" s="232"/>
      <c r="N656" s="233"/>
      <c r="O656" s="250"/>
      <c r="P656" s="202"/>
      <c r="Q656" s="202"/>
      <c r="R656" s="202"/>
      <c r="S656" s="202"/>
      <c r="T656" s="202"/>
      <c r="U656" s="202"/>
      <c r="V656" s="202"/>
      <c r="W656" s="202"/>
      <c r="X656" s="202"/>
      <c r="Y656" s="202"/>
      <c r="Z656" s="202"/>
      <c r="AA656" s="202"/>
      <c r="AB656" s="202"/>
      <c r="AC656" s="202"/>
      <c r="AD656" s="202"/>
      <c r="AE656" s="202"/>
      <c r="AF656" s="202"/>
      <c r="AG656" s="202"/>
      <c r="AH656" s="202"/>
      <c r="AI656" s="202"/>
      <c r="AJ656" s="202"/>
      <c r="AK656" s="202"/>
      <c r="AL656" s="202"/>
      <c r="AM656" s="202"/>
      <c r="AN656" s="202"/>
      <c r="AO656" s="202"/>
      <c r="AP656" s="202"/>
      <c r="AQ656" s="202"/>
      <c r="AR656" s="202"/>
      <c r="AS656" s="202"/>
      <c r="AT656" s="202"/>
      <c r="AU656" s="202"/>
      <c r="AV656" s="202"/>
      <c r="AW656" s="202"/>
      <c r="AX656" s="202"/>
      <c r="AY656" s="202"/>
      <c r="AZ656" s="202"/>
      <c r="BA656" s="202"/>
      <c r="BB656" s="202"/>
      <c r="BC656" s="202"/>
      <c r="BD656" s="202"/>
      <c r="BE656" s="202"/>
      <c r="BF656" s="202"/>
      <c r="BG656" s="202"/>
      <c r="BH656" s="202"/>
    </row>
    <row r="657" spans="1:60" outlineLevel="1" x14ac:dyDescent="0.2">
      <c r="A657" s="245">
        <v>145</v>
      </c>
      <c r="B657" s="211" t="s">
        <v>731</v>
      </c>
      <c r="C657" s="278" t="s">
        <v>732</v>
      </c>
      <c r="D657" s="214" t="s">
        <v>206</v>
      </c>
      <c r="E657" s="221">
        <v>1.2060599999999999</v>
      </c>
      <c r="F657" s="235"/>
      <c r="G657" s="232">
        <f>E657*F657</f>
        <v>0</v>
      </c>
      <c r="H657" s="232">
        <v>21</v>
      </c>
      <c r="I657" s="232">
        <f>G657*(1+H657/100)</f>
        <v>0</v>
      </c>
      <c r="J657" s="232">
        <v>0</v>
      </c>
      <c r="K657" s="232">
        <f>E657*J657</f>
        <v>0</v>
      </c>
      <c r="L657" s="232">
        <v>0</v>
      </c>
      <c r="M657" s="232">
        <f>E657*L657</f>
        <v>0</v>
      </c>
      <c r="N657" s="233"/>
      <c r="O657" s="250" t="s">
        <v>213</v>
      </c>
      <c r="P657" s="202"/>
      <c r="Q657" s="202"/>
      <c r="R657" s="202"/>
      <c r="S657" s="202"/>
      <c r="T657" s="202"/>
      <c r="U657" s="202"/>
      <c r="V657" s="202"/>
      <c r="W657" s="202"/>
      <c r="X657" s="202"/>
      <c r="Y657" s="202"/>
      <c r="Z657" s="202"/>
      <c r="AA657" s="202"/>
      <c r="AB657" s="202"/>
      <c r="AC657" s="202"/>
      <c r="AD657" s="202"/>
      <c r="AE657" s="202"/>
      <c r="AF657" s="202"/>
      <c r="AG657" s="202"/>
      <c r="AH657" s="202"/>
      <c r="AI657" s="202"/>
      <c r="AJ657" s="202"/>
      <c r="AK657" s="202"/>
      <c r="AL657" s="202"/>
      <c r="AM657" s="202">
        <v>21</v>
      </c>
      <c r="AN657" s="202"/>
      <c r="AO657" s="202"/>
      <c r="AP657" s="202"/>
      <c r="AQ657" s="202"/>
      <c r="AR657" s="202"/>
      <c r="AS657" s="202"/>
      <c r="AT657" s="202"/>
      <c r="AU657" s="202"/>
      <c r="AV657" s="202"/>
      <c r="AW657" s="202"/>
      <c r="AX657" s="202"/>
      <c r="AY657" s="202"/>
      <c r="AZ657" s="202"/>
      <c r="BA657" s="202"/>
      <c r="BB657" s="202"/>
      <c r="BC657" s="202"/>
      <c r="BD657" s="202"/>
      <c r="BE657" s="202"/>
      <c r="BF657" s="202"/>
      <c r="BG657" s="202"/>
      <c r="BH657" s="202"/>
    </row>
    <row r="658" spans="1:60" outlineLevel="1" x14ac:dyDescent="0.2">
      <c r="A658" s="245"/>
      <c r="B658" s="211"/>
      <c r="C658" s="279" t="s">
        <v>733</v>
      </c>
      <c r="D658" s="215"/>
      <c r="E658" s="222">
        <v>0.71120000000000005</v>
      </c>
      <c r="F658" s="232"/>
      <c r="G658" s="232"/>
      <c r="H658" s="232"/>
      <c r="I658" s="232"/>
      <c r="J658" s="232"/>
      <c r="K658" s="232"/>
      <c r="L658" s="232"/>
      <c r="M658" s="232"/>
      <c r="N658" s="233"/>
      <c r="O658" s="250"/>
      <c r="P658" s="202"/>
      <c r="Q658" s="202"/>
      <c r="R658" s="202"/>
      <c r="S658" s="202"/>
      <c r="T658" s="202"/>
      <c r="U658" s="202"/>
      <c r="V658" s="202"/>
      <c r="W658" s="202"/>
      <c r="X658" s="202"/>
      <c r="Y658" s="202"/>
      <c r="Z658" s="202"/>
      <c r="AA658" s="202"/>
      <c r="AB658" s="202"/>
      <c r="AC658" s="202"/>
      <c r="AD658" s="202"/>
      <c r="AE658" s="202"/>
      <c r="AF658" s="202"/>
      <c r="AG658" s="202"/>
      <c r="AH658" s="202"/>
      <c r="AI658" s="202"/>
      <c r="AJ658" s="202"/>
      <c r="AK658" s="202"/>
      <c r="AL658" s="202"/>
      <c r="AM658" s="202"/>
      <c r="AN658" s="202"/>
      <c r="AO658" s="202"/>
      <c r="AP658" s="202"/>
      <c r="AQ658" s="202"/>
      <c r="AR658" s="202"/>
      <c r="AS658" s="202"/>
      <c r="AT658" s="202"/>
      <c r="AU658" s="202"/>
      <c r="AV658" s="202"/>
      <c r="AW658" s="202"/>
      <c r="AX658" s="202"/>
      <c r="AY658" s="202"/>
      <c r="AZ658" s="202"/>
      <c r="BA658" s="202"/>
      <c r="BB658" s="202"/>
      <c r="BC658" s="202"/>
      <c r="BD658" s="202"/>
      <c r="BE658" s="202"/>
      <c r="BF658" s="202"/>
      <c r="BG658" s="202"/>
      <c r="BH658" s="202"/>
    </row>
    <row r="659" spans="1:60" outlineLevel="1" x14ac:dyDescent="0.2">
      <c r="A659" s="245"/>
      <c r="B659" s="211"/>
      <c r="C659" s="279" t="s">
        <v>734</v>
      </c>
      <c r="D659" s="215"/>
      <c r="E659" s="222">
        <v>0.49199999999999999</v>
      </c>
      <c r="F659" s="232"/>
      <c r="G659" s="232"/>
      <c r="H659" s="232"/>
      <c r="I659" s="232"/>
      <c r="J659" s="232"/>
      <c r="K659" s="232"/>
      <c r="L659" s="232"/>
      <c r="M659" s="232"/>
      <c r="N659" s="233"/>
      <c r="O659" s="250"/>
      <c r="P659" s="202"/>
      <c r="Q659" s="202"/>
      <c r="R659" s="202"/>
      <c r="S659" s="202"/>
      <c r="T659" s="202"/>
      <c r="U659" s="202"/>
      <c r="V659" s="202"/>
      <c r="W659" s="202"/>
      <c r="X659" s="202"/>
      <c r="Y659" s="202"/>
      <c r="Z659" s="202"/>
      <c r="AA659" s="202"/>
      <c r="AB659" s="202"/>
      <c r="AC659" s="202"/>
      <c r="AD659" s="202"/>
      <c r="AE659" s="202"/>
      <c r="AF659" s="202"/>
      <c r="AG659" s="202"/>
      <c r="AH659" s="202"/>
      <c r="AI659" s="202"/>
      <c r="AJ659" s="202"/>
      <c r="AK659" s="202"/>
      <c r="AL659" s="202"/>
      <c r="AM659" s="202"/>
      <c r="AN659" s="202"/>
      <c r="AO659" s="202"/>
      <c r="AP659" s="202"/>
      <c r="AQ659" s="202"/>
      <c r="AR659" s="202"/>
      <c r="AS659" s="202"/>
      <c r="AT659" s="202"/>
      <c r="AU659" s="202"/>
      <c r="AV659" s="202"/>
      <c r="AW659" s="202"/>
      <c r="AX659" s="202"/>
      <c r="AY659" s="202"/>
      <c r="AZ659" s="202"/>
      <c r="BA659" s="202"/>
      <c r="BB659" s="202"/>
      <c r="BC659" s="202"/>
      <c r="BD659" s="202"/>
      <c r="BE659" s="202"/>
      <c r="BF659" s="202"/>
      <c r="BG659" s="202"/>
      <c r="BH659" s="202"/>
    </row>
    <row r="660" spans="1:60" outlineLevel="1" x14ac:dyDescent="0.2">
      <c r="A660" s="245"/>
      <c r="B660" s="211"/>
      <c r="C660" s="279" t="s">
        <v>735</v>
      </c>
      <c r="D660" s="215"/>
      <c r="E660" s="222">
        <v>2.8E-3</v>
      </c>
      <c r="F660" s="232"/>
      <c r="G660" s="232"/>
      <c r="H660" s="232"/>
      <c r="I660" s="232"/>
      <c r="J660" s="232"/>
      <c r="K660" s="232"/>
      <c r="L660" s="232"/>
      <c r="M660" s="232"/>
      <c r="N660" s="233"/>
      <c r="O660" s="250"/>
      <c r="P660" s="202"/>
      <c r="Q660" s="202"/>
      <c r="R660" s="202"/>
      <c r="S660" s="202"/>
      <c r="T660" s="202"/>
      <c r="U660" s="202"/>
      <c r="V660" s="202"/>
      <c r="W660" s="202"/>
      <c r="X660" s="202"/>
      <c r="Y660" s="202"/>
      <c r="Z660" s="202"/>
      <c r="AA660" s="202"/>
      <c r="AB660" s="202"/>
      <c r="AC660" s="202"/>
      <c r="AD660" s="202"/>
      <c r="AE660" s="202"/>
      <c r="AF660" s="202"/>
      <c r="AG660" s="202"/>
      <c r="AH660" s="202"/>
      <c r="AI660" s="202"/>
      <c r="AJ660" s="202"/>
      <c r="AK660" s="202"/>
      <c r="AL660" s="202"/>
      <c r="AM660" s="202"/>
      <c r="AN660" s="202"/>
      <c r="AO660" s="202"/>
      <c r="AP660" s="202"/>
      <c r="AQ660" s="202"/>
      <c r="AR660" s="202"/>
      <c r="AS660" s="202"/>
      <c r="AT660" s="202"/>
      <c r="AU660" s="202"/>
      <c r="AV660" s="202"/>
      <c r="AW660" s="202"/>
      <c r="AX660" s="202"/>
      <c r="AY660" s="202"/>
      <c r="AZ660" s="202"/>
      <c r="BA660" s="202"/>
      <c r="BB660" s="202"/>
      <c r="BC660" s="202"/>
      <c r="BD660" s="202"/>
      <c r="BE660" s="202"/>
      <c r="BF660" s="202"/>
      <c r="BG660" s="202"/>
      <c r="BH660" s="202"/>
    </row>
    <row r="661" spans="1:60" outlineLevel="1" x14ac:dyDescent="0.2">
      <c r="A661" s="245"/>
      <c r="B661" s="211"/>
      <c r="C661" s="280"/>
      <c r="D661" s="217"/>
      <c r="E661" s="224"/>
      <c r="F661" s="238"/>
      <c r="G661" s="239"/>
      <c r="H661" s="232"/>
      <c r="I661" s="232"/>
      <c r="J661" s="232"/>
      <c r="K661" s="232"/>
      <c r="L661" s="232"/>
      <c r="M661" s="232"/>
      <c r="N661" s="233"/>
      <c r="O661" s="250"/>
      <c r="P661" s="202"/>
      <c r="Q661" s="202"/>
      <c r="R661" s="202"/>
      <c r="S661" s="202"/>
      <c r="T661" s="202"/>
      <c r="U661" s="202"/>
      <c r="V661" s="202"/>
      <c r="W661" s="202"/>
      <c r="X661" s="202"/>
      <c r="Y661" s="202"/>
      <c r="Z661" s="202"/>
      <c r="AA661" s="202"/>
      <c r="AB661" s="202"/>
      <c r="AC661" s="202"/>
      <c r="AD661" s="202"/>
      <c r="AE661" s="202"/>
      <c r="AF661" s="202"/>
      <c r="AG661" s="202"/>
      <c r="AH661" s="202"/>
      <c r="AI661" s="202"/>
      <c r="AJ661" s="202"/>
      <c r="AK661" s="202"/>
      <c r="AL661" s="202"/>
      <c r="AM661" s="202"/>
      <c r="AN661" s="202"/>
      <c r="AO661" s="202"/>
      <c r="AP661" s="202"/>
      <c r="AQ661" s="202"/>
      <c r="AR661" s="202"/>
      <c r="AS661" s="202"/>
      <c r="AT661" s="202"/>
      <c r="AU661" s="202"/>
      <c r="AV661" s="202"/>
      <c r="AW661" s="202"/>
      <c r="AX661" s="202"/>
      <c r="AY661" s="202"/>
      <c r="AZ661" s="202"/>
      <c r="BA661" s="202"/>
      <c r="BB661" s="202"/>
      <c r="BC661" s="202"/>
      <c r="BD661" s="202"/>
      <c r="BE661" s="202"/>
      <c r="BF661" s="202"/>
      <c r="BG661" s="202"/>
      <c r="BH661" s="202"/>
    </row>
    <row r="662" spans="1:60" outlineLevel="1" x14ac:dyDescent="0.2">
      <c r="A662" s="245">
        <v>146</v>
      </c>
      <c r="B662" s="211" t="s">
        <v>736</v>
      </c>
      <c r="C662" s="278" t="s">
        <v>737</v>
      </c>
      <c r="D662" s="214" t="s">
        <v>713</v>
      </c>
      <c r="E662" s="221">
        <v>53.9</v>
      </c>
      <c r="F662" s="235"/>
      <c r="G662" s="232">
        <f>E662*F662</f>
        <v>0</v>
      </c>
      <c r="H662" s="232">
        <v>21</v>
      </c>
      <c r="I662" s="232">
        <f>G662*(1+H662/100)</f>
        <v>0</v>
      </c>
      <c r="J662" s="232">
        <v>0</v>
      </c>
      <c r="K662" s="232">
        <f>E662*J662</f>
        <v>0</v>
      </c>
      <c r="L662" s="232">
        <v>0</v>
      </c>
      <c r="M662" s="232">
        <f>E662*L662</f>
        <v>0</v>
      </c>
      <c r="N662" s="233"/>
      <c r="O662" s="250" t="s">
        <v>213</v>
      </c>
      <c r="P662" s="202"/>
      <c r="Q662" s="202"/>
      <c r="R662" s="202"/>
      <c r="S662" s="202"/>
      <c r="T662" s="202"/>
      <c r="U662" s="202"/>
      <c r="V662" s="202"/>
      <c r="W662" s="202"/>
      <c r="X662" s="202"/>
      <c r="Y662" s="202"/>
      <c r="Z662" s="202"/>
      <c r="AA662" s="202"/>
      <c r="AB662" s="202"/>
      <c r="AC662" s="202"/>
      <c r="AD662" s="202"/>
      <c r="AE662" s="202"/>
      <c r="AF662" s="202"/>
      <c r="AG662" s="202"/>
      <c r="AH662" s="202"/>
      <c r="AI662" s="202"/>
      <c r="AJ662" s="202"/>
      <c r="AK662" s="202"/>
      <c r="AL662" s="202"/>
      <c r="AM662" s="202">
        <v>21</v>
      </c>
      <c r="AN662" s="202"/>
      <c r="AO662" s="202"/>
      <c r="AP662" s="202"/>
      <c r="AQ662" s="202"/>
      <c r="AR662" s="202"/>
      <c r="AS662" s="202"/>
      <c r="AT662" s="202"/>
      <c r="AU662" s="202"/>
      <c r="AV662" s="202"/>
      <c r="AW662" s="202"/>
      <c r="AX662" s="202"/>
      <c r="AY662" s="202"/>
      <c r="AZ662" s="202"/>
      <c r="BA662" s="202"/>
      <c r="BB662" s="202"/>
      <c r="BC662" s="202"/>
      <c r="BD662" s="202"/>
      <c r="BE662" s="202"/>
      <c r="BF662" s="202"/>
      <c r="BG662" s="202"/>
      <c r="BH662" s="202"/>
    </row>
    <row r="663" spans="1:60" outlineLevel="1" x14ac:dyDescent="0.2">
      <c r="A663" s="245"/>
      <c r="B663" s="211"/>
      <c r="C663" s="279" t="s">
        <v>668</v>
      </c>
      <c r="D663" s="215"/>
      <c r="E663" s="222">
        <v>53.9</v>
      </c>
      <c r="F663" s="232"/>
      <c r="G663" s="232"/>
      <c r="H663" s="232"/>
      <c r="I663" s="232"/>
      <c r="J663" s="232"/>
      <c r="K663" s="232"/>
      <c r="L663" s="232"/>
      <c r="M663" s="232"/>
      <c r="N663" s="233"/>
      <c r="O663" s="250"/>
      <c r="P663" s="202"/>
      <c r="Q663" s="202"/>
      <c r="R663" s="202"/>
      <c r="S663" s="202"/>
      <c r="T663" s="202"/>
      <c r="U663" s="202"/>
      <c r="V663" s="202"/>
      <c r="W663" s="202"/>
      <c r="X663" s="202"/>
      <c r="Y663" s="202"/>
      <c r="Z663" s="202"/>
      <c r="AA663" s="202"/>
      <c r="AB663" s="202"/>
      <c r="AC663" s="202"/>
      <c r="AD663" s="202"/>
      <c r="AE663" s="202"/>
      <c r="AF663" s="202"/>
      <c r="AG663" s="202"/>
      <c r="AH663" s="202"/>
      <c r="AI663" s="202"/>
      <c r="AJ663" s="202"/>
      <c r="AK663" s="202"/>
      <c r="AL663" s="202"/>
      <c r="AM663" s="202"/>
      <c r="AN663" s="202"/>
      <c r="AO663" s="202"/>
      <c r="AP663" s="202"/>
      <c r="AQ663" s="202"/>
      <c r="AR663" s="202"/>
      <c r="AS663" s="202"/>
      <c r="AT663" s="202"/>
      <c r="AU663" s="202"/>
      <c r="AV663" s="202"/>
      <c r="AW663" s="202"/>
      <c r="AX663" s="202"/>
      <c r="AY663" s="202"/>
      <c r="AZ663" s="202"/>
      <c r="BA663" s="202"/>
      <c r="BB663" s="202"/>
      <c r="BC663" s="202"/>
      <c r="BD663" s="202"/>
      <c r="BE663" s="202"/>
      <c r="BF663" s="202"/>
      <c r="BG663" s="202"/>
      <c r="BH663" s="202"/>
    </row>
    <row r="664" spans="1:60" outlineLevel="1" x14ac:dyDescent="0.2">
      <c r="A664" s="245"/>
      <c r="B664" s="211"/>
      <c r="C664" s="280"/>
      <c r="D664" s="217"/>
      <c r="E664" s="224"/>
      <c r="F664" s="238"/>
      <c r="G664" s="239"/>
      <c r="H664" s="232"/>
      <c r="I664" s="232"/>
      <c r="J664" s="232"/>
      <c r="K664" s="232"/>
      <c r="L664" s="232"/>
      <c r="M664" s="232"/>
      <c r="N664" s="233"/>
      <c r="O664" s="250"/>
      <c r="P664" s="202"/>
      <c r="Q664" s="202"/>
      <c r="R664" s="202"/>
      <c r="S664" s="202"/>
      <c r="T664" s="202"/>
      <c r="U664" s="202"/>
      <c r="V664" s="202"/>
      <c r="W664" s="202"/>
      <c r="X664" s="202"/>
      <c r="Y664" s="202"/>
      <c r="Z664" s="202"/>
      <c r="AA664" s="202"/>
      <c r="AB664" s="202"/>
      <c r="AC664" s="202"/>
      <c r="AD664" s="202"/>
      <c r="AE664" s="202"/>
      <c r="AF664" s="202"/>
      <c r="AG664" s="202"/>
      <c r="AH664" s="202"/>
      <c r="AI664" s="202"/>
      <c r="AJ664" s="202"/>
      <c r="AK664" s="202"/>
      <c r="AL664" s="202"/>
      <c r="AM664" s="202"/>
      <c r="AN664" s="202"/>
      <c r="AO664" s="202"/>
      <c r="AP664" s="202"/>
      <c r="AQ664" s="202"/>
      <c r="AR664" s="202"/>
      <c r="AS664" s="202"/>
      <c r="AT664" s="202"/>
      <c r="AU664" s="202"/>
      <c r="AV664" s="202"/>
      <c r="AW664" s="202"/>
      <c r="AX664" s="202"/>
      <c r="AY664" s="202"/>
      <c r="AZ664" s="202"/>
      <c r="BA664" s="202"/>
      <c r="BB664" s="202"/>
      <c r="BC664" s="202"/>
      <c r="BD664" s="202"/>
      <c r="BE664" s="202"/>
      <c r="BF664" s="202"/>
      <c r="BG664" s="202"/>
      <c r="BH664" s="202"/>
    </row>
    <row r="665" spans="1:60" x14ac:dyDescent="0.2">
      <c r="A665" s="244" t="s">
        <v>70</v>
      </c>
      <c r="B665" s="210" t="s">
        <v>738</v>
      </c>
      <c r="C665" s="275" t="s">
        <v>739</v>
      </c>
      <c r="D665" s="212"/>
      <c r="E665" s="219"/>
      <c r="F665" s="242">
        <f>SUM(G666:G689)</f>
        <v>0</v>
      </c>
      <c r="G665" s="243"/>
      <c r="H665" s="228"/>
      <c r="I665" s="228">
        <f>SUM(I666:I689)</f>
        <v>0</v>
      </c>
      <c r="J665" s="228"/>
      <c r="K665" s="228">
        <f>SUM(K666:K689)</f>
        <v>4.3073360000000003</v>
      </c>
      <c r="L665" s="228"/>
      <c r="M665" s="228">
        <f>SUM(M666:M689)</f>
        <v>0</v>
      </c>
      <c r="N665" s="229"/>
      <c r="O665" s="249"/>
    </row>
    <row r="666" spans="1:60" outlineLevel="1" x14ac:dyDescent="0.2">
      <c r="A666" s="245"/>
      <c r="B666" s="207" t="s">
        <v>740</v>
      </c>
      <c r="C666" s="276"/>
      <c r="D666" s="213"/>
      <c r="E666" s="220"/>
      <c r="F666" s="230"/>
      <c r="G666" s="231"/>
      <c r="H666" s="232"/>
      <c r="I666" s="232"/>
      <c r="J666" s="232"/>
      <c r="K666" s="232">
        <v>1</v>
      </c>
      <c r="L666" s="232"/>
      <c r="M666" s="232"/>
      <c r="N666" s="233"/>
      <c r="O666" s="250"/>
      <c r="P666" s="202"/>
      <c r="Q666" s="202"/>
      <c r="R666" s="202"/>
      <c r="S666" s="202"/>
      <c r="T666" s="202"/>
      <c r="U666" s="202"/>
      <c r="V666" s="202"/>
      <c r="W666" s="202"/>
      <c r="X666" s="202"/>
      <c r="Y666" s="202"/>
      <c r="Z666" s="202"/>
      <c r="AA666" s="202"/>
      <c r="AB666" s="202"/>
      <c r="AC666" s="202"/>
      <c r="AD666" s="202"/>
      <c r="AE666" s="202"/>
      <c r="AF666" s="202"/>
      <c r="AG666" s="202"/>
      <c r="AH666" s="202"/>
      <c r="AI666" s="202"/>
      <c r="AJ666" s="202"/>
      <c r="AK666" s="202"/>
      <c r="AL666" s="202"/>
      <c r="AM666" s="202"/>
      <c r="AN666" s="202"/>
      <c r="AO666" s="202"/>
      <c r="AP666" s="202"/>
      <c r="AQ666" s="202"/>
      <c r="AR666" s="202"/>
      <c r="AS666" s="202"/>
      <c r="AT666" s="202"/>
      <c r="AU666" s="202"/>
      <c r="AV666" s="202"/>
      <c r="AW666" s="202"/>
      <c r="AX666" s="202"/>
      <c r="AY666" s="202"/>
      <c r="AZ666" s="202"/>
      <c r="BA666" s="202"/>
      <c r="BB666" s="202"/>
      <c r="BC666" s="202"/>
      <c r="BD666" s="202"/>
      <c r="BE666" s="202"/>
      <c r="BF666" s="202"/>
      <c r="BG666" s="202"/>
      <c r="BH666" s="202"/>
    </row>
    <row r="667" spans="1:60" outlineLevel="1" x14ac:dyDescent="0.2">
      <c r="A667" s="245"/>
      <c r="B667" s="208" t="s">
        <v>741</v>
      </c>
      <c r="C667" s="277"/>
      <c r="D667" s="246"/>
      <c r="E667" s="247"/>
      <c r="F667" s="248"/>
      <c r="G667" s="234"/>
      <c r="H667" s="232"/>
      <c r="I667" s="232"/>
      <c r="J667" s="232"/>
      <c r="K667" s="232"/>
      <c r="L667" s="232"/>
      <c r="M667" s="232"/>
      <c r="N667" s="233"/>
      <c r="O667" s="250"/>
      <c r="P667" s="202"/>
      <c r="Q667" s="202"/>
      <c r="R667" s="202"/>
      <c r="S667" s="202"/>
      <c r="T667" s="202"/>
      <c r="U667" s="202"/>
      <c r="V667" s="202"/>
      <c r="W667" s="202"/>
      <c r="X667" s="202"/>
      <c r="Y667" s="202"/>
      <c r="Z667" s="202"/>
      <c r="AA667" s="202"/>
      <c r="AB667" s="202"/>
      <c r="AC667" s="202"/>
      <c r="AD667" s="202"/>
      <c r="AE667" s="202"/>
      <c r="AF667" s="202"/>
      <c r="AG667" s="202"/>
      <c r="AH667" s="202"/>
      <c r="AI667" s="202"/>
      <c r="AJ667" s="202"/>
      <c r="AK667" s="202"/>
      <c r="AL667" s="202"/>
      <c r="AM667" s="202"/>
      <c r="AN667" s="202"/>
      <c r="AO667" s="202"/>
      <c r="AP667" s="202"/>
      <c r="AQ667" s="202"/>
      <c r="AR667" s="202"/>
      <c r="AS667" s="202"/>
      <c r="AT667" s="202"/>
      <c r="AU667" s="202"/>
      <c r="AV667" s="202"/>
      <c r="AW667" s="202"/>
      <c r="AX667" s="202"/>
      <c r="AY667" s="202"/>
      <c r="AZ667" s="202"/>
      <c r="BA667" s="202"/>
      <c r="BB667" s="202"/>
      <c r="BC667" s="202"/>
      <c r="BD667" s="202"/>
      <c r="BE667" s="202"/>
      <c r="BF667" s="202"/>
      <c r="BG667" s="202"/>
      <c r="BH667" s="202"/>
    </row>
    <row r="668" spans="1:60" outlineLevel="1" x14ac:dyDescent="0.2">
      <c r="A668" s="245"/>
      <c r="B668" s="208" t="s">
        <v>742</v>
      </c>
      <c r="C668" s="277"/>
      <c r="D668" s="246"/>
      <c r="E668" s="247"/>
      <c r="F668" s="248"/>
      <c r="G668" s="234"/>
      <c r="H668" s="232"/>
      <c r="I668" s="232"/>
      <c r="J668" s="232"/>
      <c r="K668" s="232">
        <v>2</v>
      </c>
      <c r="L668" s="232"/>
      <c r="M668" s="232"/>
      <c r="N668" s="233"/>
      <c r="O668" s="250"/>
      <c r="P668" s="202"/>
      <c r="Q668" s="202"/>
      <c r="R668" s="202"/>
      <c r="S668" s="202"/>
      <c r="T668" s="202"/>
      <c r="U668" s="202"/>
      <c r="V668" s="202"/>
      <c r="W668" s="202"/>
      <c r="X668" s="202"/>
      <c r="Y668" s="202"/>
      <c r="Z668" s="202"/>
      <c r="AA668" s="202"/>
      <c r="AB668" s="202"/>
      <c r="AC668" s="202"/>
      <c r="AD668" s="202"/>
      <c r="AE668" s="202"/>
      <c r="AF668" s="202"/>
      <c r="AG668" s="202"/>
      <c r="AH668" s="202"/>
      <c r="AI668" s="202"/>
      <c r="AJ668" s="202"/>
      <c r="AK668" s="202"/>
      <c r="AL668" s="202"/>
      <c r="AM668" s="202"/>
      <c r="AN668" s="202"/>
      <c r="AO668" s="202"/>
      <c r="AP668" s="202"/>
      <c r="AQ668" s="202"/>
      <c r="AR668" s="202"/>
      <c r="AS668" s="202"/>
      <c r="AT668" s="202"/>
      <c r="AU668" s="202"/>
      <c r="AV668" s="202"/>
      <c r="AW668" s="202"/>
      <c r="AX668" s="202"/>
      <c r="AY668" s="202"/>
      <c r="AZ668" s="202"/>
      <c r="BA668" s="202"/>
      <c r="BB668" s="202"/>
      <c r="BC668" s="202"/>
      <c r="BD668" s="202"/>
      <c r="BE668" s="202"/>
      <c r="BF668" s="202"/>
      <c r="BG668" s="202"/>
      <c r="BH668" s="202"/>
    </row>
    <row r="669" spans="1:60" outlineLevel="1" x14ac:dyDescent="0.2">
      <c r="A669" s="245">
        <v>147</v>
      </c>
      <c r="B669" s="211" t="s">
        <v>743</v>
      </c>
      <c r="C669" s="278" t="s">
        <v>744</v>
      </c>
      <c r="D669" s="214" t="s">
        <v>77</v>
      </c>
      <c r="E669" s="221">
        <v>3.105</v>
      </c>
      <c r="F669" s="235"/>
      <c r="G669" s="232">
        <f>E669*F669</f>
        <v>0</v>
      </c>
      <c r="H669" s="232">
        <v>21</v>
      </c>
      <c r="I669" s="232">
        <f>G669*(1+H669/100)</f>
        <v>0</v>
      </c>
      <c r="J669" s="232">
        <v>0</v>
      </c>
      <c r="K669" s="232">
        <f>E669*J669</f>
        <v>0</v>
      </c>
      <c r="L669" s="232">
        <v>0</v>
      </c>
      <c r="M669" s="232">
        <f>E669*L669</f>
        <v>0</v>
      </c>
      <c r="N669" s="233" t="s">
        <v>745</v>
      </c>
      <c r="O669" s="250" t="s">
        <v>79</v>
      </c>
      <c r="P669" s="202"/>
      <c r="Q669" s="202"/>
      <c r="R669" s="202"/>
      <c r="S669" s="202"/>
      <c r="T669" s="202"/>
      <c r="U669" s="202"/>
      <c r="V669" s="202"/>
      <c r="W669" s="202"/>
      <c r="X669" s="202"/>
      <c r="Y669" s="202"/>
      <c r="Z669" s="202"/>
      <c r="AA669" s="202"/>
      <c r="AB669" s="202"/>
      <c r="AC669" s="202"/>
      <c r="AD669" s="202"/>
      <c r="AE669" s="202"/>
      <c r="AF669" s="202"/>
      <c r="AG669" s="202"/>
      <c r="AH669" s="202"/>
      <c r="AI669" s="202"/>
      <c r="AJ669" s="202"/>
      <c r="AK669" s="202"/>
      <c r="AL669" s="202"/>
      <c r="AM669" s="202">
        <v>21</v>
      </c>
      <c r="AN669" s="202"/>
      <c r="AO669" s="202"/>
      <c r="AP669" s="202"/>
      <c r="AQ669" s="202"/>
      <c r="AR669" s="202"/>
      <c r="AS669" s="202"/>
      <c r="AT669" s="202"/>
      <c r="AU669" s="202"/>
      <c r="AV669" s="202"/>
      <c r="AW669" s="202"/>
      <c r="AX669" s="202"/>
      <c r="AY669" s="202"/>
      <c r="AZ669" s="202"/>
      <c r="BA669" s="202"/>
      <c r="BB669" s="202"/>
      <c r="BC669" s="202"/>
      <c r="BD669" s="202"/>
      <c r="BE669" s="202"/>
      <c r="BF669" s="202"/>
      <c r="BG669" s="202"/>
      <c r="BH669" s="202"/>
    </row>
    <row r="670" spans="1:60" outlineLevel="1" x14ac:dyDescent="0.2">
      <c r="A670" s="245"/>
      <c r="B670" s="211"/>
      <c r="C670" s="279" t="s">
        <v>746</v>
      </c>
      <c r="D670" s="215"/>
      <c r="E670" s="222"/>
      <c r="F670" s="232"/>
      <c r="G670" s="232"/>
      <c r="H670" s="232"/>
      <c r="I670" s="232"/>
      <c r="J670" s="232"/>
      <c r="K670" s="232"/>
      <c r="L670" s="232"/>
      <c r="M670" s="232"/>
      <c r="N670" s="233"/>
      <c r="O670" s="250"/>
      <c r="P670" s="202"/>
      <c r="Q670" s="202"/>
      <c r="R670" s="202"/>
      <c r="S670" s="202"/>
      <c r="T670" s="202"/>
      <c r="U670" s="202"/>
      <c r="V670" s="202"/>
      <c r="W670" s="202"/>
      <c r="X670" s="202"/>
      <c r="Y670" s="202"/>
      <c r="Z670" s="202"/>
      <c r="AA670" s="202"/>
      <c r="AB670" s="202"/>
      <c r="AC670" s="202"/>
      <c r="AD670" s="202"/>
      <c r="AE670" s="202"/>
      <c r="AF670" s="202"/>
      <c r="AG670" s="202"/>
      <c r="AH670" s="202"/>
      <c r="AI670" s="202"/>
      <c r="AJ670" s="202"/>
      <c r="AK670" s="202"/>
      <c r="AL670" s="202"/>
      <c r="AM670" s="202"/>
      <c r="AN670" s="202"/>
      <c r="AO670" s="202"/>
      <c r="AP670" s="202"/>
      <c r="AQ670" s="202"/>
      <c r="AR670" s="202"/>
      <c r="AS670" s="202"/>
      <c r="AT670" s="202"/>
      <c r="AU670" s="202"/>
      <c r="AV670" s="202"/>
      <c r="AW670" s="202"/>
      <c r="AX670" s="202"/>
      <c r="AY670" s="202"/>
      <c r="AZ670" s="202"/>
      <c r="BA670" s="202"/>
      <c r="BB670" s="202"/>
      <c r="BC670" s="202"/>
      <c r="BD670" s="202"/>
      <c r="BE670" s="202"/>
      <c r="BF670" s="202"/>
      <c r="BG670" s="202"/>
      <c r="BH670" s="202"/>
    </row>
    <row r="671" spans="1:60" outlineLevel="1" x14ac:dyDescent="0.2">
      <c r="A671" s="245"/>
      <c r="B671" s="211"/>
      <c r="C671" s="279" t="s">
        <v>747</v>
      </c>
      <c r="D671" s="215"/>
      <c r="E671" s="222">
        <v>3.105</v>
      </c>
      <c r="F671" s="232"/>
      <c r="G671" s="232"/>
      <c r="H671" s="232"/>
      <c r="I671" s="232"/>
      <c r="J671" s="232"/>
      <c r="K671" s="232"/>
      <c r="L671" s="232"/>
      <c r="M671" s="232"/>
      <c r="N671" s="233"/>
      <c r="O671" s="250"/>
      <c r="P671" s="202"/>
      <c r="Q671" s="202"/>
      <c r="R671" s="202"/>
      <c r="S671" s="202"/>
      <c r="T671" s="202"/>
      <c r="U671" s="202"/>
      <c r="V671" s="202"/>
      <c r="W671" s="202"/>
      <c r="X671" s="202"/>
      <c r="Y671" s="202"/>
      <c r="Z671" s="202"/>
      <c r="AA671" s="202"/>
      <c r="AB671" s="202"/>
      <c r="AC671" s="202"/>
      <c r="AD671" s="202"/>
      <c r="AE671" s="202"/>
      <c r="AF671" s="202"/>
      <c r="AG671" s="202"/>
      <c r="AH671" s="202"/>
      <c r="AI671" s="202"/>
      <c r="AJ671" s="202"/>
      <c r="AK671" s="202"/>
      <c r="AL671" s="202"/>
      <c r="AM671" s="202"/>
      <c r="AN671" s="202"/>
      <c r="AO671" s="202"/>
      <c r="AP671" s="202"/>
      <c r="AQ671" s="202"/>
      <c r="AR671" s="202"/>
      <c r="AS671" s="202"/>
      <c r="AT671" s="202"/>
      <c r="AU671" s="202"/>
      <c r="AV671" s="202"/>
      <c r="AW671" s="202"/>
      <c r="AX671" s="202"/>
      <c r="AY671" s="202"/>
      <c r="AZ671" s="202"/>
      <c r="BA671" s="202"/>
      <c r="BB671" s="202"/>
      <c r="BC671" s="202"/>
      <c r="BD671" s="202"/>
      <c r="BE671" s="202"/>
      <c r="BF671" s="202"/>
      <c r="BG671" s="202"/>
      <c r="BH671" s="202"/>
    </row>
    <row r="672" spans="1:60" outlineLevel="1" x14ac:dyDescent="0.2">
      <c r="A672" s="245"/>
      <c r="B672" s="211"/>
      <c r="C672" s="280"/>
      <c r="D672" s="217"/>
      <c r="E672" s="224"/>
      <c r="F672" s="238"/>
      <c r="G672" s="239"/>
      <c r="H672" s="232"/>
      <c r="I672" s="232"/>
      <c r="J672" s="232"/>
      <c r="K672" s="232"/>
      <c r="L672" s="232"/>
      <c r="M672" s="232"/>
      <c r="N672" s="233"/>
      <c r="O672" s="250"/>
      <c r="P672" s="202"/>
      <c r="Q672" s="202"/>
      <c r="R672" s="202"/>
      <c r="S672" s="202"/>
      <c r="T672" s="202"/>
      <c r="U672" s="202"/>
      <c r="V672" s="202"/>
      <c r="W672" s="202"/>
      <c r="X672" s="202"/>
      <c r="Y672" s="202"/>
      <c r="Z672" s="202"/>
      <c r="AA672" s="202"/>
      <c r="AB672" s="202"/>
      <c r="AC672" s="202"/>
      <c r="AD672" s="202"/>
      <c r="AE672" s="202"/>
      <c r="AF672" s="202"/>
      <c r="AG672" s="202"/>
      <c r="AH672" s="202"/>
      <c r="AI672" s="202"/>
      <c r="AJ672" s="202"/>
      <c r="AK672" s="202"/>
      <c r="AL672" s="202"/>
      <c r="AM672" s="202"/>
      <c r="AN672" s="202"/>
      <c r="AO672" s="202"/>
      <c r="AP672" s="202"/>
      <c r="AQ672" s="202"/>
      <c r="AR672" s="202"/>
      <c r="AS672" s="202"/>
      <c r="AT672" s="202"/>
      <c r="AU672" s="202"/>
      <c r="AV672" s="202"/>
      <c r="AW672" s="202"/>
      <c r="AX672" s="202"/>
      <c r="AY672" s="202"/>
      <c r="AZ672" s="202"/>
      <c r="BA672" s="202"/>
      <c r="BB672" s="202"/>
      <c r="BC672" s="202"/>
      <c r="BD672" s="202"/>
      <c r="BE672" s="202"/>
      <c r="BF672" s="202"/>
      <c r="BG672" s="202"/>
      <c r="BH672" s="202"/>
    </row>
    <row r="673" spans="1:60" outlineLevel="1" x14ac:dyDescent="0.2">
      <c r="A673" s="245">
        <v>148</v>
      </c>
      <c r="B673" s="211" t="s">
        <v>748</v>
      </c>
      <c r="C673" s="278" t="s">
        <v>749</v>
      </c>
      <c r="D673" s="214" t="s">
        <v>709</v>
      </c>
      <c r="E673" s="221">
        <v>2.97</v>
      </c>
      <c r="F673" s="235"/>
      <c r="G673" s="232">
        <f>E673*F673</f>
        <v>0</v>
      </c>
      <c r="H673" s="232">
        <v>21</v>
      </c>
      <c r="I673" s="232">
        <f>G673*(1+H673/100)</f>
        <v>0</v>
      </c>
      <c r="J673" s="232">
        <v>0</v>
      </c>
      <c r="K673" s="232">
        <f>E673*J673</f>
        <v>0</v>
      </c>
      <c r="L673" s="232">
        <v>0</v>
      </c>
      <c r="M673" s="232">
        <f>E673*L673</f>
        <v>0</v>
      </c>
      <c r="N673" s="233"/>
      <c r="O673" s="250" t="s">
        <v>213</v>
      </c>
      <c r="P673" s="202"/>
      <c r="Q673" s="202"/>
      <c r="R673" s="202"/>
      <c r="S673" s="202"/>
      <c r="T673" s="202"/>
      <c r="U673" s="202"/>
      <c r="V673" s="202"/>
      <c r="W673" s="202"/>
      <c r="X673" s="202"/>
      <c r="Y673" s="202"/>
      <c r="Z673" s="202"/>
      <c r="AA673" s="202"/>
      <c r="AB673" s="202"/>
      <c r="AC673" s="202"/>
      <c r="AD673" s="202"/>
      <c r="AE673" s="202"/>
      <c r="AF673" s="202"/>
      <c r="AG673" s="202"/>
      <c r="AH673" s="202"/>
      <c r="AI673" s="202"/>
      <c r="AJ673" s="202"/>
      <c r="AK673" s="202"/>
      <c r="AL673" s="202"/>
      <c r="AM673" s="202">
        <v>21</v>
      </c>
      <c r="AN673" s="202"/>
      <c r="AO673" s="202"/>
      <c r="AP673" s="202"/>
      <c r="AQ673" s="202"/>
      <c r="AR673" s="202"/>
      <c r="AS673" s="202"/>
      <c r="AT673" s="202"/>
      <c r="AU673" s="202"/>
      <c r="AV673" s="202"/>
      <c r="AW673" s="202"/>
      <c r="AX673" s="202"/>
      <c r="AY673" s="202"/>
      <c r="AZ673" s="202"/>
      <c r="BA673" s="202"/>
      <c r="BB673" s="202"/>
      <c r="BC673" s="202"/>
      <c r="BD673" s="202"/>
      <c r="BE673" s="202"/>
      <c r="BF673" s="202"/>
      <c r="BG673" s="202"/>
      <c r="BH673" s="202"/>
    </row>
    <row r="674" spans="1:60" outlineLevel="1" x14ac:dyDescent="0.2">
      <c r="A674" s="245"/>
      <c r="B674" s="211"/>
      <c r="C674" s="279" t="s">
        <v>750</v>
      </c>
      <c r="D674" s="215"/>
      <c r="E674" s="222">
        <v>2.97</v>
      </c>
      <c r="F674" s="232"/>
      <c r="G674" s="232"/>
      <c r="H674" s="232"/>
      <c r="I674" s="232"/>
      <c r="J674" s="232"/>
      <c r="K674" s="232"/>
      <c r="L674" s="232"/>
      <c r="M674" s="232"/>
      <c r="N674" s="233"/>
      <c r="O674" s="250"/>
      <c r="P674" s="202"/>
      <c r="Q674" s="202"/>
      <c r="R674" s="202"/>
      <c r="S674" s="202"/>
      <c r="T674" s="202"/>
      <c r="U674" s="202"/>
      <c r="V674" s="202"/>
      <c r="W674" s="202"/>
      <c r="X674" s="202"/>
      <c r="Y674" s="202"/>
      <c r="Z674" s="202"/>
      <c r="AA674" s="202"/>
      <c r="AB674" s="202"/>
      <c r="AC674" s="202"/>
      <c r="AD674" s="202"/>
      <c r="AE674" s="202"/>
      <c r="AF674" s="202"/>
      <c r="AG674" s="202"/>
      <c r="AH674" s="202"/>
      <c r="AI674" s="202"/>
      <c r="AJ674" s="202"/>
      <c r="AK674" s="202"/>
      <c r="AL674" s="202"/>
      <c r="AM674" s="202"/>
      <c r="AN674" s="202"/>
      <c r="AO674" s="202"/>
      <c r="AP674" s="202"/>
      <c r="AQ674" s="202"/>
      <c r="AR674" s="202"/>
      <c r="AS674" s="202"/>
      <c r="AT674" s="202"/>
      <c r="AU674" s="202"/>
      <c r="AV674" s="202"/>
      <c r="AW674" s="202"/>
      <c r="AX674" s="202"/>
      <c r="AY674" s="202"/>
      <c r="AZ674" s="202"/>
      <c r="BA674" s="202"/>
      <c r="BB674" s="202"/>
      <c r="BC674" s="202"/>
      <c r="BD674" s="202"/>
      <c r="BE674" s="202"/>
      <c r="BF674" s="202"/>
      <c r="BG674" s="202"/>
      <c r="BH674" s="202"/>
    </row>
    <row r="675" spans="1:60" outlineLevel="1" x14ac:dyDescent="0.2">
      <c r="A675" s="245"/>
      <c r="B675" s="211"/>
      <c r="C675" s="280"/>
      <c r="D675" s="217"/>
      <c r="E675" s="224"/>
      <c r="F675" s="238"/>
      <c r="G675" s="239"/>
      <c r="H675" s="232"/>
      <c r="I675" s="232"/>
      <c r="J675" s="232"/>
      <c r="K675" s="232"/>
      <c r="L675" s="232"/>
      <c r="M675" s="232"/>
      <c r="N675" s="233"/>
      <c r="O675" s="250"/>
      <c r="P675" s="202"/>
      <c r="Q675" s="202"/>
      <c r="R675" s="202"/>
      <c r="S675" s="202"/>
      <c r="T675" s="202"/>
      <c r="U675" s="202"/>
      <c r="V675" s="202"/>
      <c r="W675" s="202"/>
      <c r="X675" s="202"/>
      <c r="Y675" s="202"/>
      <c r="Z675" s="202"/>
      <c r="AA675" s="202"/>
      <c r="AB675" s="202"/>
      <c r="AC675" s="202"/>
      <c r="AD675" s="202"/>
      <c r="AE675" s="202"/>
      <c r="AF675" s="202"/>
      <c r="AG675" s="202"/>
      <c r="AH675" s="202"/>
      <c r="AI675" s="202"/>
      <c r="AJ675" s="202"/>
      <c r="AK675" s="202"/>
      <c r="AL675" s="202"/>
      <c r="AM675" s="202"/>
      <c r="AN675" s="202"/>
      <c r="AO675" s="202"/>
      <c r="AP675" s="202"/>
      <c r="AQ675" s="202"/>
      <c r="AR675" s="202"/>
      <c r="AS675" s="202"/>
      <c r="AT675" s="202"/>
      <c r="AU675" s="202"/>
      <c r="AV675" s="202"/>
      <c r="AW675" s="202"/>
      <c r="AX675" s="202"/>
      <c r="AY675" s="202"/>
      <c r="AZ675" s="202"/>
      <c r="BA675" s="202"/>
      <c r="BB675" s="202"/>
      <c r="BC675" s="202"/>
      <c r="BD675" s="202"/>
      <c r="BE675" s="202"/>
      <c r="BF675" s="202"/>
      <c r="BG675" s="202"/>
      <c r="BH675" s="202"/>
    </row>
    <row r="676" spans="1:60" ht="22.5" outlineLevel="1" x14ac:dyDescent="0.2">
      <c r="A676" s="245">
        <v>149</v>
      </c>
      <c r="B676" s="211" t="s">
        <v>751</v>
      </c>
      <c r="C676" s="278" t="s">
        <v>752</v>
      </c>
      <c r="D676" s="214" t="s">
        <v>333</v>
      </c>
      <c r="E676" s="221">
        <v>247.72</v>
      </c>
      <c r="F676" s="235"/>
      <c r="G676" s="232">
        <f>E676*F676</f>
        <v>0</v>
      </c>
      <c r="H676" s="232">
        <v>21</v>
      </c>
      <c r="I676" s="232">
        <f>G676*(1+H676/100)</f>
        <v>0</v>
      </c>
      <c r="J676" s="232">
        <v>1E-3</v>
      </c>
      <c r="K676" s="232">
        <f>E676*J676</f>
        <v>0.24772</v>
      </c>
      <c r="L676" s="232">
        <v>0</v>
      </c>
      <c r="M676" s="232">
        <f>E676*L676</f>
        <v>0</v>
      </c>
      <c r="N676" s="233" t="s">
        <v>216</v>
      </c>
      <c r="O676" s="250" t="s">
        <v>79</v>
      </c>
      <c r="P676" s="202"/>
      <c r="Q676" s="202"/>
      <c r="R676" s="202"/>
      <c r="S676" s="202"/>
      <c r="T676" s="202"/>
      <c r="U676" s="202"/>
      <c r="V676" s="202"/>
      <c r="W676" s="202"/>
      <c r="X676" s="202"/>
      <c r="Y676" s="202"/>
      <c r="Z676" s="202"/>
      <c r="AA676" s="202"/>
      <c r="AB676" s="202"/>
      <c r="AC676" s="202"/>
      <c r="AD676" s="202"/>
      <c r="AE676" s="202"/>
      <c r="AF676" s="202"/>
      <c r="AG676" s="202"/>
      <c r="AH676" s="202"/>
      <c r="AI676" s="202"/>
      <c r="AJ676" s="202"/>
      <c r="AK676" s="202"/>
      <c r="AL676" s="202"/>
      <c r="AM676" s="202">
        <v>21</v>
      </c>
      <c r="AN676" s="202"/>
      <c r="AO676" s="202"/>
      <c r="AP676" s="202"/>
      <c r="AQ676" s="202"/>
      <c r="AR676" s="202"/>
      <c r="AS676" s="202"/>
      <c r="AT676" s="202"/>
      <c r="AU676" s="202"/>
      <c r="AV676" s="202"/>
      <c r="AW676" s="202"/>
      <c r="AX676" s="202"/>
      <c r="AY676" s="202"/>
      <c r="AZ676" s="202"/>
      <c r="BA676" s="202"/>
      <c r="BB676" s="202"/>
      <c r="BC676" s="202"/>
      <c r="BD676" s="202"/>
      <c r="BE676" s="202"/>
      <c r="BF676" s="202"/>
      <c r="BG676" s="202"/>
      <c r="BH676" s="202"/>
    </row>
    <row r="677" spans="1:60" outlineLevel="1" x14ac:dyDescent="0.2">
      <c r="A677" s="245"/>
      <c r="B677" s="211"/>
      <c r="C677" s="279" t="s">
        <v>753</v>
      </c>
      <c r="D677" s="215"/>
      <c r="E677" s="222">
        <v>235.84</v>
      </c>
      <c r="F677" s="232"/>
      <c r="G677" s="232"/>
      <c r="H677" s="232"/>
      <c r="I677" s="232"/>
      <c r="J677" s="232"/>
      <c r="K677" s="232"/>
      <c r="L677" s="232"/>
      <c r="M677" s="232"/>
      <c r="N677" s="233"/>
      <c r="O677" s="250"/>
      <c r="P677" s="202"/>
      <c r="Q677" s="202"/>
      <c r="R677" s="202"/>
      <c r="S677" s="202"/>
      <c r="T677" s="202"/>
      <c r="U677" s="202"/>
      <c r="V677" s="202"/>
      <c r="W677" s="202"/>
      <c r="X677" s="202"/>
      <c r="Y677" s="202"/>
      <c r="Z677" s="202"/>
      <c r="AA677" s="202"/>
      <c r="AB677" s="202"/>
      <c r="AC677" s="202"/>
      <c r="AD677" s="202"/>
      <c r="AE677" s="202"/>
      <c r="AF677" s="202"/>
      <c r="AG677" s="202"/>
      <c r="AH677" s="202"/>
      <c r="AI677" s="202"/>
      <c r="AJ677" s="202"/>
      <c r="AK677" s="202"/>
      <c r="AL677" s="202"/>
      <c r="AM677" s="202"/>
      <c r="AN677" s="202"/>
      <c r="AO677" s="202"/>
      <c r="AP677" s="202"/>
      <c r="AQ677" s="202"/>
      <c r="AR677" s="202"/>
      <c r="AS677" s="202"/>
      <c r="AT677" s="202"/>
      <c r="AU677" s="202"/>
      <c r="AV677" s="202"/>
      <c r="AW677" s="202"/>
      <c r="AX677" s="202"/>
      <c r="AY677" s="202"/>
      <c r="AZ677" s="202"/>
      <c r="BA677" s="202"/>
      <c r="BB677" s="202"/>
      <c r="BC677" s="202"/>
      <c r="BD677" s="202"/>
      <c r="BE677" s="202"/>
      <c r="BF677" s="202"/>
      <c r="BG677" s="202"/>
      <c r="BH677" s="202"/>
    </row>
    <row r="678" spans="1:60" outlineLevel="1" x14ac:dyDescent="0.2">
      <c r="A678" s="245"/>
      <c r="B678" s="211"/>
      <c r="C678" s="279" t="s">
        <v>754</v>
      </c>
      <c r="D678" s="215"/>
      <c r="E678" s="222">
        <v>11.88</v>
      </c>
      <c r="F678" s="232"/>
      <c r="G678" s="232"/>
      <c r="H678" s="232"/>
      <c r="I678" s="232"/>
      <c r="J678" s="232"/>
      <c r="K678" s="232"/>
      <c r="L678" s="232"/>
      <c r="M678" s="232"/>
      <c r="N678" s="233"/>
      <c r="O678" s="250"/>
      <c r="P678" s="202"/>
      <c r="Q678" s="202"/>
      <c r="R678" s="202"/>
      <c r="S678" s="202"/>
      <c r="T678" s="202"/>
      <c r="U678" s="202"/>
      <c r="V678" s="202"/>
      <c r="W678" s="202"/>
      <c r="X678" s="202"/>
      <c r="Y678" s="202"/>
      <c r="Z678" s="202"/>
      <c r="AA678" s="202"/>
      <c r="AB678" s="202"/>
      <c r="AC678" s="202"/>
      <c r="AD678" s="202"/>
      <c r="AE678" s="202"/>
      <c r="AF678" s="202"/>
      <c r="AG678" s="202"/>
      <c r="AH678" s="202"/>
      <c r="AI678" s="202"/>
      <c r="AJ678" s="202"/>
      <c r="AK678" s="202"/>
      <c r="AL678" s="202"/>
      <c r="AM678" s="202"/>
      <c r="AN678" s="202"/>
      <c r="AO678" s="202"/>
      <c r="AP678" s="202"/>
      <c r="AQ678" s="202"/>
      <c r="AR678" s="202"/>
      <c r="AS678" s="202"/>
      <c r="AT678" s="202"/>
      <c r="AU678" s="202"/>
      <c r="AV678" s="202"/>
      <c r="AW678" s="202"/>
      <c r="AX678" s="202"/>
      <c r="AY678" s="202"/>
      <c r="AZ678" s="202"/>
      <c r="BA678" s="202"/>
      <c r="BB678" s="202"/>
      <c r="BC678" s="202"/>
      <c r="BD678" s="202"/>
      <c r="BE678" s="202"/>
      <c r="BF678" s="202"/>
      <c r="BG678" s="202"/>
      <c r="BH678" s="202"/>
    </row>
    <row r="679" spans="1:60" outlineLevel="1" x14ac:dyDescent="0.2">
      <c r="A679" s="245"/>
      <c r="B679" s="211"/>
      <c r="C679" s="280"/>
      <c r="D679" s="217"/>
      <c r="E679" s="224"/>
      <c r="F679" s="238"/>
      <c r="G679" s="239"/>
      <c r="H679" s="232"/>
      <c r="I679" s="232"/>
      <c r="J679" s="232"/>
      <c r="K679" s="232"/>
      <c r="L679" s="232"/>
      <c r="M679" s="232"/>
      <c r="N679" s="233"/>
      <c r="O679" s="250"/>
      <c r="P679" s="202"/>
      <c r="Q679" s="202"/>
      <c r="R679" s="202"/>
      <c r="S679" s="202"/>
      <c r="T679" s="202"/>
      <c r="U679" s="202"/>
      <c r="V679" s="202"/>
      <c r="W679" s="202"/>
      <c r="X679" s="202"/>
      <c r="Y679" s="202"/>
      <c r="Z679" s="202"/>
      <c r="AA679" s="202"/>
      <c r="AB679" s="202"/>
      <c r="AC679" s="202"/>
      <c r="AD679" s="202"/>
      <c r="AE679" s="202"/>
      <c r="AF679" s="202"/>
      <c r="AG679" s="202"/>
      <c r="AH679" s="202"/>
      <c r="AI679" s="202"/>
      <c r="AJ679" s="202"/>
      <c r="AK679" s="202"/>
      <c r="AL679" s="202"/>
      <c r="AM679" s="202"/>
      <c r="AN679" s="202"/>
      <c r="AO679" s="202"/>
      <c r="AP679" s="202"/>
      <c r="AQ679" s="202"/>
      <c r="AR679" s="202"/>
      <c r="AS679" s="202"/>
      <c r="AT679" s="202"/>
      <c r="AU679" s="202"/>
      <c r="AV679" s="202"/>
      <c r="AW679" s="202"/>
      <c r="AX679" s="202"/>
      <c r="AY679" s="202"/>
      <c r="AZ679" s="202"/>
      <c r="BA679" s="202"/>
      <c r="BB679" s="202"/>
      <c r="BC679" s="202"/>
      <c r="BD679" s="202"/>
      <c r="BE679" s="202"/>
      <c r="BF679" s="202"/>
      <c r="BG679" s="202"/>
      <c r="BH679" s="202"/>
    </row>
    <row r="680" spans="1:60" ht="22.5" outlineLevel="1" x14ac:dyDescent="0.2">
      <c r="A680" s="245">
        <v>150</v>
      </c>
      <c r="B680" s="211" t="s">
        <v>755</v>
      </c>
      <c r="C680" s="278" t="s">
        <v>756</v>
      </c>
      <c r="D680" s="214" t="s">
        <v>77</v>
      </c>
      <c r="E680" s="221">
        <v>3.105</v>
      </c>
      <c r="F680" s="235"/>
      <c r="G680" s="232">
        <f>E680*F680</f>
        <v>0</v>
      </c>
      <c r="H680" s="232">
        <v>21</v>
      </c>
      <c r="I680" s="232">
        <f>G680*(1+H680/100)</f>
        <v>0</v>
      </c>
      <c r="J680" s="232">
        <v>1.9199999999999998E-2</v>
      </c>
      <c r="K680" s="232">
        <f>E680*J680</f>
        <v>5.9615999999999995E-2</v>
      </c>
      <c r="L680" s="232">
        <v>0</v>
      </c>
      <c r="M680" s="232">
        <f>E680*L680</f>
        <v>0</v>
      </c>
      <c r="N680" s="233" t="s">
        <v>216</v>
      </c>
      <c r="O680" s="250" t="s">
        <v>79</v>
      </c>
      <c r="P680" s="202"/>
      <c r="Q680" s="202"/>
      <c r="R680" s="202"/>
      <c r="S680" s="202"/>
      <c r="T680" s="202"/>
      <c r="U680" s="202"/>
      <c r="V680" s="202"/>
      <c r="W680" s="202"/>
      <c r="X680" s="202"/>
      <c r="Y680" s="202"/>
      <c r="Z680" s="202"/>
      <c r="AA680" s="202"/>
      <c r="AB680" s="202"/>
      <c r="AC680" s="202"/>
      <c r="AD680" s="202"/>
      <c r="AE680" s="202"/>
      <c r="AF680" s="202"/>
      <c r="AG680" s="202"/>
      <c r="AH680" s="202"/>
      <c r="AI680" s="202"/>
      <c r="AJ680" s="202"/>
      <c r="AK680" s="202"/>
      <c r="AL680" s="202"/>
      <c r="AM680" s="202">
        <v>21</v>
      </c>
      <c r="AN680" s="202"/>
      <c r="AO680" s="202"/>
      <c r="AP680" s="202"/>
      <c r="AQ680" s="202"/>
      <c r="AR680" s="202"/>
      <c r="AS680" s="202"/>
      <c r="AT680" s="202"/>
      <c r="AU680" s="202"/>
      <c r="AV680" s="202"/>
      <c r="AW680" s="202"/>
      <c r="AX680" s="202"/>
      <c r="AY680" s="202"/>
      <c r="AZ680" s="202"/>
      <c r="BA680" s="202"/>
      <c r="BB680" s="202"/>
      <c r="BC680" s="202"/>
      <c r="BD680" s="202"/>
      <c r="BE680" s="202"/>
      <c r="BF680" s="202"/>
      <c r="BG680" s="202"/>
      <c r="BH680" s="202"/>
    </row>
    <row r="681" spans="1:60" outlineLevel="1" x14ac:dyDescent="0.2">
      <c r="A681" s="245"/>
      <c r="B681" s="211"/>
      <c r="C681" s="279" t="s">
        <v>757</v>
      </c>
      <c r="D681" s="215"/>
      <c r="E681" s="222">
        <v>3.105</v>
      </c>
      <c r="F681" s="232"/>
      <c r="G681" s="232"/>
      <c r="H681" s="232"/>
      <c r="I681" s="232"/>
      <c r="J681" s="232"/>
      <c r="K681" s="232"/>
      <c r="L681" s="232"/>
      <c r="M681" s="232"/>
      <c r="N681" s="233"/>
      <c r="O681" s="250"/>
      <c r="P681" s="202"/>
      <c r="Q681" s="202"/>
      <c r="R681" s="202"/>
      <c r="S681" s="202"/>
      <c r="T681" s="202"/>
      <c r="U681" s="202"/>
      <c r="V681" s="202"/>
      <c r="W681" s="202"/>
      <c r="X681" s="202"/>
      <c r="Y681" s="202"/>
      <c r="Z681" s="202"/>
      <c r="AA681" s="202"/>
      <c r="AB681" s="202"/>
      <c r="AC681" s="202"/>
      <c r="AD681" s="202"/>
      <c r="AE681" s="202"/>
      <c r="AF681" s="202"/>
      <c r="AG681" s="202"/>
      <c r="AH681" s="202"/>
      <c r="AI681" s="202"/>
      <c r="AJ681" s="202"/>
      <c r="AK681" s="202"/>
      <c r="AL681" s="202"/>
      <c r="AM681" s="202"/>
      <c r="AN681" s="202"/>
      <c r="AO681" s="202"/>
      <c r="AP681" s="202"/>
      <c r="AQ681" s="202"/>
      <c r="AR681" s="202"/>
      <c r="AS681" s="202"/>
      <c r="AT681" s="202"/>
      <c r="AU681" s="202"/>
      <c r="AV681" s="202"/>
      <c r="AW681" s="202"/>
      <c r="AX681" s="202"/>
      <c r="AY681" s="202"/>
      <c r="AZ681" s="202"/>
      <c r="BA681" s="202"/>
      <c r="BB681" s="202"/>
      <c r="BC681" s="202"/>
      <c r="BD681" s="202"/>
      <c r="BE681" s="202"/>
      <c r="BF681" s="202"/>
      <c r="BG681" s="202"/>
      <c r="BH681" s="202"/>
    </row>
    <row r="682" spans="1:60" outlineLevel="1" x14ac:dyDescent="0.2">
      <c r="A682" s="245"/>
      <c r="B682" s="211"/>
      <c r="C682" s="280"/>
      <c r="D682" s="217"/>
      <c r="E682" s="224"/>
      <c r="F682" s="238"/>
      <c r="G682" s="239"/>
      <c r="H682" s="232"/>
      <c r="I682" s="232"/>
      <c r="J682" s="232"/>
      <c r="K682" s="232"/>
      <c r="L682" s="232"/>
      <c r="M682" s="232"/>
      <c r="N682" s="233"/>
      <c r="O682" s="250"/>
      <c r="P682" s="202"/>
      <c r="Q682" s="202"/>
      <c r="R682" s="202"/>
      <c r="S682" s="202"/>
      <c r="T682" s="202"/>
      <c r="U682" s="202"/>
      <c r="V682" s="202"/>
      <c r="W682" s="202"/>
      <c r="X682" s="202"/>
      <c r="Y682" s="202"/>
      <c r="Z682" s="202"/>
      <c r="AA682" s="202"/>
      <c r="AB682" s="202"/>
      <c r="AC682" s="202"/>
      <c r="AD682" s="202"/>
      <c r="AE682" s="202"/>
      <c r="AF682" s="202"/>
      <c r="AG682" s="202"/>
      <c r="AH682" s="202"/>
      <c r="AI682" s="202"/>
      <c r="AJ682" s="202"/>
      <c r="AK682" s="202"/>
      <c r="AL682" s="202"/>
      <c r="AM682" s="202"/>
      <c r="AN682" s="202"/>
      <c r="AO682" s="202"/>
      <c r="AP682" s="202"/>
      <c r="AQ682" s="202"/>
      <c r="AR682" s="202"/>
      <c r="AS682" s="202"/>
      <c r="AT682" s="202"/>
      <c r="AU682" s="202"/>
      <c r="AV682" s="202"/>
      <c r="AW682" s="202"/>
      <c r="AX682" s="202"/>
      <c r="AY682" s="202"/>
      <c r="AZ682" s="202"/>
      <c r="BA682" s="202"/>
      <c r="BB682" s="202"/>
      <c r="BC682" s="202"/>
      <c r="BD682" s="202"/>
      <c r="BE682" s="202"/>
      <c r="BF682" s="202"/>
      <c r="BG682" s="202"/>
      <c r="BH682" s="202"/>
    </row>
    <row r="683" spans="1:60" outlineLevel="1" x14ac:dyDescent="0.2">
      <c r="A683" s="245"/>
      <c r="B683" s="208" t="s">
        <v>758</v>
      </c>
      <c r="C683" s="277"/>
      <c r="D683" s="246"/>
      <c r="E683" s="247"/>
      <c r="F683" s="248"/>
      <c r="G683" s="234"/>
      <c r="H683" s="232"/>
      <c r="I683" s="232"/>
      <c r="J683" s="232"/>
      <c r="K683" s="232">
        <v>1</v>
      </c>
      <c r="L683" s="232"/>
      <c r="M683" s="232"/>
      <c r="N683" s="233"/>
      <c r="O683" s="250"/>
      <c r="P683" s="202"/>
      <c r="Q683" s="202"/>
      <c r="R683" s="202"/>
      <c r="S683" s="202"/>
      <c r="T683" s="202"/>
      <c r="U683" s="202"/>
      <c r="V683" s="202"/>
      <c r="W683" s="202"/>
      <c r="X683" s="202"/>
      <c r="Y683" s="202"/>
      <c r="Z683" s="202"/>
      <c r="AA683" s="202"/>
      <c r="AB683" s="202"/>
      <c r="AC683" s="202"/>
      <c r="AD683" s="202"/>
      <c r="AE683" s="202"/>
      <c r="AF683" s="202"/>
      <c r="AG683" s="202"/>
      <c r="AH683" s="202"/>
      <c r="AI683" s="202"/>
      <c r="AJ683" s="202"/>
      <c r="AK683" s="202"/>
      <c r="AL683" s="202"/>
      <c r="AM683" s="202"/>
      <c r="AN683" s="202"/>
      <c r="AO683" s="202"/>
      <c r="AP683" s="202"/>
      <c r="AQ683" s="202"/>
      <c r="AR683" s="202"/>
      <c r="AS683" s="202"/>
      <c r="AT683" s="202"/>
      <c r="AU683" s="202"/>
      <c r="AV683" s="202"/>
      <c r="AW683" s="202"/>
      <c r="AX683" s="202"/>
      <c r="AY683" s="202"/>
      <c r="AZ683" s="202"/>
      <c r="BA683" s="202"/>
      <c r="BB683" s="202"/>
      <c r="BC683" s="202"/>
      <c r="BD683" s="202"/>
      <c r="BE683" s="202"/>
      <c r="BF683" s="202"/>
      <c r="BG683" s="202"/>
      <c r="BH683" s="202"/>
    </row>
    <row r="684" spans="1:60" outlineLevel="1" x14ac:dyDescent="0.2">
      <c r="A684" s="245"/>
      <c r="B684" s="208" t="s">
        <v>656</v>
      </c>
      <c r="C684" s="277"/>
      <c r="D684" s="246"/>
      <c r="E684" s="247"/>
      <c r="F684" s="248"/>
      <c r="G684" s="234"/>
      <c r="H684" s="232"/>
      <c r="I684" s="232"/>
      <c r="J684" s="232"/>
      <c r="K684" s="232"/>
      <c r="L684" s="232"/>
      <c r="M684" s="232"/>
      <c r="N684" s="233"/>
      <c r="O684" s="250"/>
      <c r="P684" s="202"/>
      <c r="Q684" s="202"/>
      <c r="R684" s="202"/>
      <c r="S684" s="202"/>
      <c r="T684" s="202"/>
      <c r="U684" s="202"/>
      <c r="V684" s="202"/>
      <c r="W684" s="202"/>
      <c r="X684" s="202"/>
      <c r="Y684" s="202"/>
      <c r="Z684" s="202"/>
      <c r="AA684" s="202"/>
      <c r="AB684" s="202"/>
      <c r="AC684" s="202"/>
      <c r="AD684" s="202"/>
      <c r="AE684" s="202"/>
      <c r="AF684" s="202"/>
      <c r="AG684" s="202"/>
      <c r="AH684" s="202"/>
      <c r="AI684" s="202"/>
      <c r="AJ684" s="202"/>
      <c r="AK684" s="202"/>
      <c r="AL684" s="202"/>
      <c r="AM684" s="202"/>
      <c r="AN684" s="202"/>
      <c r="AO684" s="202"/>
      <c r="AP684" s="202"/>
      <c r="AQ684" s="202"/>
      <c r="AR684" s="202"/>
      <c r="AS684" s="202"/>
      <c r="AT684" s="202"/>
      <c r="AU684" s="202"/>
      <c r="AV684" s="202"/>
      <c r="AW684" s="202"/>
      <c r="AX684" s="202"/>
      <c r="AY684" s="202"/>
      <c r="AZ684" s="202"/>
      <c r="BA684" s="202"/>
      <c r="BB684" s="202"/>
      <c r="BC684" s="202"/>
      <c r="BD684" s="202"/>
      <c r="BE684" s="202"/>
      <c r="BF684" s="202"/>
      <c r="BG684" s="202"/>
      <c r="BH684" s="202"/>
    </row>
    <row r="685" spans="1:60" outlineLevel="1" x14ac:dyDescent="0.2">
      <c r="A685" s="245">
        <v>151</v>
      </c>
      <c r="B685" s="211" t="s">
        <v>759</v>
      </c>
      <c r="C685" s="278" t="s">
        <v>580</v>
      </c>
      <c r="D685" s="214" t="s">
        <v>206</v>
      </c>
      <c r="E685" s="221">
        <v>0.30734</v>
      </c>
      <c r="F685" s="235"/>
      <c r="G685" s="232">
        <f>E685*F685</f>
        <v>0</v>
      </c>
      <c r="H685" s="232">
        <v>21</v>
      </c>
      <c r="I685" s="232">
        <f>G685*(1+H685/100)</f>
        <v>0</v>
      </c>
      <c r="J685" s="232">
        <v>0</v>
      </c>
      <c r="K685" s="232">
        <f>E685*J685</f>
        <v>0</v>
      </c>
      <c r="L685" s="232">
        <v>0</v>
      </c>
      <c r="M685" s="232">
        <f>E685*L685</f>
        <v>0</v>
      </c>
      <c r="N685" s="233" t="s">
        <v>745</v>
      </c>
      <c r="O685" s="250" t="s">
        <v>79</v>
      </c>
      <c r="P685" s="202"/>
      <c r="Q685" s="202"/>
      <c r="R685" s="202"/>
      <c r="S685" s="202"/>
      <c r="T685" s="202"/>
      <c r="U685" s="202"/>
      <c r="V685" s="202"/>
      <c r="W685" s="202"/>
      <c r="X685" s="202"/>
      <c r="Y685" s="202"/>
      <c r="Z685" s="202"/>
      <c r="AA685" s="202"/>
      <c r="AB685" s="202"/>
      <c r="AC685" s="202"/>
      <c r="AD685" s="202"/>
      <c r="AE685" s="202"/>
      <c r="AF685" s="202"/>
      <c r="AG685" s="202"/>
      <c r="AH685" s="202"/>
      <c r="AI685" s="202"/>
      <c r="AJ685" s="202"/>
      <c r="AK685" s="202"/>
      <c r="AL685" s="202"/>
      <c r="AM685" s="202">
        <v>21</v>
      </c>
      <c r="AN685" s="202"/>
      <c r="AO685" s="202"/>
      <c r="AP685" s="202"/>
      <c r="AQ685" s="202"/>
      <c r="AR685" s="202"/>
      <c r="AS685" s="202"/>
      <c r="AT685" s="202"/>
      <c r="AU685" s="202"/>
      <c r="AV685" s="202"/>
      <c r="AW685" s="202"/>
      <c r="AX685" s="202"/>
      <c r="AY685" s="202"/>
      <c r="AZ685" s="202"/>
      <c r="BA685" s="202"/>
      <c r="BB685" s="202"/>
      <c r="BC685" s="202"/>
      <c r="BD685" s="202"/>
      <c r="BE685" s="202"/>
      <c r="BF685" s="202"/>
      <c r="BG685" s="202"/>
      <c r="BH685" s="202"/>
    </row>
    <row r="686" spans="1:60" outlineLevel="1" x14ac:dyDescent="0.2">
      <c r="A686" s="245"/>
      <c r="B686" s="211"/>
      <c r="C686" s="279" t="s">
        <v>472</v>
      </c>
      <c r="D686" s="215"/>
      <c r="E686" s="222"/>
      <c r="F686" s="232"/>
      <c r="G686" s="232"/>
      <c r="H686" s="232"/>
      <c r="I686" s="232"/>
      <c r="J686" s="232"/>
      <c r="K686" s="232"/>
      <c r="L686" s="232"/>
      <c r="M686" s="232"/>
      <c r="N686" s="233"/>
      <c r="O686" s="250"/>
      <c r="P686" s="202"/>
      <c r="Q686" s="202"/>
      <c r="R686" s="202"/>
      <c r="S686" s="202"/>
      <c r="T686" s="202"/>
      <c r="U686" s="202"/>
      <c r="V686" s="202"/>
      <c r="W686" s="202"/>
      <c r="X686" s="202"/>
      <c r="Y686" s="202"/>
      <c r="Z686" s="202"/>
      <c r="AA686" s="202"/>
      <c r="AB686" s="202"/>
      <c r="AC686" s="202"/>
      <c r="AD686" s="202"/>
      <c r="AE686" s="202"/>
      <c r="AF686" s="202"/>
      <c r="AG686" s="202"/>
      <c r="AH686" s="202"/>
      <c r="AI686" s="202"/>
      <c r="AJ686" s="202"/>
      <c r="AK686" s="202"/>
      <c r="AL686" s="202"/>
      <c r="AM686" s="202"/>
      <c r="AN686" s="202"/>
      <c r="AO686" s="202"/>
      <c r="AP686" s="202"/>
      <c r="AQ686" s="202"/>
      <c r="AR686" s="202"/>
      <c r="AS686" s="202"/>
      <c r="AT686" s="202"/>
      <c r="AU686" s="202"/>
      <c r="AV686" s="202"/>
      <c r="AW686" s="202"/>
      <c r="AX686" s="202"/>
      <c r="AY686" s="202"/>
      <c r="AZ686" s="202"/>
      <c r="BA686" s="202"/>
      <c r="BB686" s="202"/>
      <c r="BC686" s="202"/>
      <c r="BD686" s="202"/>
      <c r="BE686" s="202"/>
      <c r="BF686" s="202"/>
      <c r="BG686" s="202"/>
      <c r="BH686" s="202"/>
    </row>
    <row r="687" spans="1:60" outlineLevel="1" x14ac:dyDescent="0.2">
      <c r="A687" s="245"/>
      <c r="B687" s="211"/>
      <c r="C687" s="279" t="s">
        <v>760</v>
      </c>
      <c r="D687" s="215"/>
      <c r="E687" s="222"/>
      <c r="F687" s="232"/>
      <c r="G687" s="232"/>
      <c r="H687" s="232"/>
      <c r="I687" s="232"/>
      <c r="J687" s="232"/>
      <c r="K687" s="232"/>
      <c r="L687" s="232"/>
      <c r="M687" s="232"/>
      <c r="N687" s="233"/>
      <c r="O687" s="250"/>
      <c r="P687" s="202"/>
      <c r="Q687" s="202"/>
      <c r="R687" s="202"/>
      <c r="S687" s="202"/>
      <c r="T687" s="202"/>
      <c r="U687" s="202"/>
      <c r="V687" s="202"/>
      <c r="W687" s="202"/>
      <c r="X687" s="202"/>
      <c r="Y687" s="202"/>
      <c r="Z687" s="202"/>
      <c r="AA687" s="202"/>
      <c r="AB687" s="202"/>
      <c r="AC687" s="202"/>
      <c r="AD687" s="202"/>
      <c r="AE687" s="202"/>
      <c r="AF687" s="202"/>
      <c r="AG687" s="202"/>
      <c r="AH687" s="202"/>
      <c r="AI687" s="202"/>
      <c r="AJ687" s="202"/>
      <c r="AK687" s="202"/>
      <c r="AL687" s="202"/>
      <c r="AM687" s="202"/>
      <c r="AN687" s="202"/>
      <c r="AO687" s="202"/>
      <c r="AP687" s="202"/>
      <c r="AQ687" s="202"/>
      <c r="AR687" s="202"/>
      <c r="AS687" s="202"/>
      <c r="AT687" s="202"/>
      <c r="AU687" s="202"/>
      <c r="AV687" s="202"/>
      <c r="AW687" s="202"/>
      <c r="AX687" s="202"/>
      <c r="AY687" s="202"/>
      <c r="AZ687" s="202"/>
      <c r="BA687" s="202"/>
      <c r="BB687" s="202"/>
      <c r="BC687" s="202"/>
      <c r="BD687" s="202"/>
      <c r="BE687" s="202"/>
      <c r="BF687" s="202"/>
      <c r="BG687" s="202"/>
      <c r="BH687" s="202"/>
    </row>
    <row r="688" spans="1:60" outlineLevel="1" x14ac:dyDescent="0.2">
      <c r="A688" s="245"/>
      <c r="B688" s="211"/>
      <c r="C688" s="279" t="s">
        <v>761</v>
      </c>
      <c r="D688" s="215"/>
      <c r="E688" s="222">
        <v>0.30730000000000002</v>
      </c>
      <c r="F688" s="232"/>
      <c r="G688" s="232"/>
      <c r="H688" s="232"/>
      <c r="I688" s="232"/>
      <c r="J688" s="232"/>
      <c r="K688" s="232"/>
      <c r="L688" s="232"/>
      <c r="M688" s="232"/>
      <c r="N688" s="233"/>
      <c r="O688" s="250"/>
      <c r="P688" s="202"/>
      <c r="Q688" s="202"/>
      <c r="R688" s="202"/>
      <c r="S688" s="202"/>
      <c r="T688" s="202"/>
      <c r="U688" s="202"/>
      <c r="V688" s="202"/>
      <c r="W688" s="202"/>
      <c r="X688" s="202"/>
      <c r="Y688" s="202"/>
      <c r="Z688" s="202"/>
      <c r="AA688" s="202"/>
      <c r="AB688" s="202"/>
      <c r="AC688" s="202"/>
      <c r="AD688" s="202"/>
      <c r="AE688" s="202"/>
      <c r="AF688" s="202"/>
      <c r="AG688" s="202"/>
      <c r="AH688" s="202"/>
      <c r="AI688" s="202"/>
      <c r="AJ688" s="202"/>
      <c r="AK688" s="202"/>
      <c r="AL688" s="202"/>
      <c r="AM688" s="202"/>
      <c r="AN688" s="202"/>
      <c r="AO688" s="202"/>
      <c r="AP688" s="202"/>
      <c r="AQ688" s="202"/>
      <c r="AR688" s="202"/>
      <c r="AS688" s="202"/>
      <c r="AT688" s="202"/>
      <c r="AU688" s="202"/>
      <c r="AV688" s="202"/>
      <c r="AW688" s="202"/>
      <c r="AX688" s="202"/>
      <c r="AY688" s="202"/>
      <c r="AZ688" s="202"/>
      <c r="BA688" s="202"/>
      <c r="BB688" s="202"/>
      <c r="BC688" s="202"/>
      <c r="BD688" s="202"/>
      <c r="BE688" s="202"/>
      <c r="BF688" s="202"/>
      <c r="BG688" s="202"/>
      <c r="BH688" s="202"/>
    </row>
    <row r="689" spans="1:60" outlineLevel="1" x14ac:dyDescent="0.2">
      <c r="A689" s="245"/>
      <c r="B689" s="211"/>
      <c r="C689" s="280"/>
      <c r="D689" s="217"/>
      <c r="E689" s="224"/>
      <c r="F689" s="238"/>
      <c r="G689" s="239"/>
      <c r="H689" s="232"/>
      <c r="I689" s="232"/>
      <c r="J689" s="232"/>
      <c r="K689" s="232"/>
      <c r="L689" s="232"/>
      <c r="M689" s="232"/>
      <c r="N689" s="233"/>
      <c r="O689" s="250"/>
      <c r="P689" s="202"/>
      <c r="Q689" s="202"/>
      <c r="R689" s="202"/>
      <c r="S689" s="202"/>
      <c r="T689" s="202"/>
      <c r="U689" s="202"/>
      <c r="V689" s="202"/>
      <c r="W689" s="202"/>
      <c r="X689" s="202"/>
      <c r="Y689" s="202"/>
      <c r="Z689" s="202"/>
      <c r="AA689" s="202"/>
      <c r="AB689" s="202"/>
      <c r="AC689" s="202"/>
      <c r="AD689" s="202"/>
      <c r="AE689" s="202"/>
      <c r="AF689" s="202"/>
      <c r="AG689" s="202"/>
      <c r="AH689" s="202"/>
      <c r="AI689" s="202"/>
      <c r="AJ689" s="202"/>
      <c r="AK689" s="202"/>
      <c r="AL689" s="202"/>
      <c r="AM689" s="202"/>
      <c r="AN689" s="202"/>
      <c r="AO689" s="202"/>
      <c r="AP689" s="202"/>
      <c r="AQ689" s="202"/>
      <c r="AR689" s="202"/>
      <c r="AS689" s="202"/>
      <c r="AT689" s="202"/>
      <c r="AU689" s="202"/>
      <c r="AV689" s="202"/>
      <c r="AW689" s="202"/>
      <c r="AX689" s="202"/>
      <c r="AY689" s="202"/>
      <c r="AZ689" s="202"/>
      <c r="BA689" s="202"/>
      <c r="BB689" s="202"/>
      <c r="BC689" s="202"/>
      <c r="BD689" s="202"/>
      <c r="BE689" s="202"/>
      <c r="BF689" s="202"/>
      <c r="BG689" s="202"/>
      <c r="BH689" s="202"/>
    </row>
    <row r="690" spans="1:60" x14ac:dyDescent="0.2">
      <c r="A690" s="244" t="s">
        <v>70</v>
      </c>
      <c r="B690" s="210" t="s">
        <v>762</v>
      </c>
      <c r="C690" s="275" t="s">
        <v>763</v>
      </c>
      <c r="D690" s="212"/>
      <c r="E690" s="219"/>
      <c r="F690" s="242">
        <f>SUM(G691:G699)</f>
        <v>0</v>
      </c>
      <c r="G690" s="243"/>
      <c r="H690" s="228"/>
      <c r="I690" s="228">
        <f>SUM(I691:I699)</f>
        <v>0</v>
      </c>
      <c r="J690" s="228"/>
      <c r="K690" s="228">
        <f>SUM(K691:K699)</f>
        <v>2.0478474832</v>
      </c>
      <c r="L690" s="228"/>
      <c r="M690" s="228">
        <f>SUM(M691:M699)</f>
        <v>0</v>
      </c>
      <c r="N690" s="229"/>
      <c r="O690" s="249"/>
    </row>
    <row r="691" spans="1:60" outlineLevel="1" x14ac:dyDescent="0.2">
      <c r="A691" s="245"/>
      <c r="B691" s="207" t="s">
        <v>764</v>
      </c>
      <c r="C691" s="276"/>
      <c r="D691" s="213"/>
      <c r="E691" s="220"/>
      <c r="F691" s="230"/>
      <c r="G691" s="231"/>
      <c r="H691" s="232"/>
      <c r="I691" s="232"/>
      <c r="J691" s="232"/>
      <c r="K691" s="232">
        <v>1</v>
      </c>
      <c r="L691" s="232"/>
      <c r="M691" s="232"/>
      <c r="N691" s="233"/>
      <c r="O691" s="250"/>
      <c r="P691" s="202"/>
      <c r="Q691" s="202"/>
      <c r="R691" s="202"/>
      <c r="S691" s="202"/>
      <c r="T691" s="202"/>
      <c r="U691" s="202"/>
      <c r="V691" s="202"/>
      <c r="W691" s="202"/>
      <c r="X691" s="202"/>
      <c r="Y691" s="202"/>
      <c r="Z691" s="202"/>
      <c r="AA691" s="202"/>
      <c r="AB691" s="202"/>
      <c r="AC691" s="202"/>
      <c r="AD691" s="202"/>
      <c r="AE691" s="202"/>
      <c r="AF691" s="202"/>
      <c r="AG691" s="202"/>
      <c r="AH691" s="202"/>
      <c r="AI691" s="202"/>
      <c r="AJ691" s="202"/>
      <c r="AK691" s="202"/>
      <c r="AL691" s="202"/>
      <c r="AM691" s="202"/>
      <c r="AN691" s="202"/>
      <c r="AO691" s="202"/>
      <c r="AP691" s="202"/>
      <c r="AQ691" s="202"/>
      <c r="AR691" s="202"/>
      <c r="AS691" s="202"/>
      <c r="AT691" s="202"/>
      <c r="AU691" s="202"/>
      <c r="AV691" s="202"/>
      <c r="AW691" s="202"/>
      <c r="AX691" s="202"/>
      <c r="AY691" s="202"/>
      <c r="AZ691" s="202"/>
      <c r="BA691" s="202"/>
      <c r="BB691" s="202"/>
      <c r="BC691" s="202"/>
      <c r="BD691" s="202"/>
      <c r="BE691" s="202"/>
      <c r="BF691" s="202"/>
      <c r="BG691" s="202"/>
      <c r="BH691" s="202"/>
    </row>
    <row r="692" spans="1:60" outlineLevel="1" x14ac:dyDescent="0.2">
      <c r="A692" s="245">
        <v>152</v>
      </c>
      <c r="B692" s="211" t="s">
        <v>765</v>
      </c>
      <c r="C692" s="278" t="s">
        <v>766</v>
      </c>
      <c r="D692" s="214" t="s">
        <v>77</v>
      </c>
      <c r="E692" s="221">
        <v>53.603439999999999</v>
      </c>
      <c r="F692" s="235"/>
      <c r="G692" s="232">
        <f>E692*F692</f>
        <v>0</v>
      </c>
      <c r="H692" s="232">
        <v>21</v>
      </c>
      <c r="I692" s="232">
        <f>G692*(1+H692/100)</f>
        <v>0</v>
      </c>
      <c r="J692" s="232">
        <v>7.7999999999999999E-4</v>
      </c>
      <c r="K692" s="232">
        <f>E692*J692</f>
        <v>4.1810683199999997E-2</v>
      </c>
      <c r="L692" s="232">
        <v>0</v>
      </c>
      <c r="M692" s="232">
        <f>E692*L692</f>
        <v>0</v>
      </c>
      <c r="N692" s="233" t="s">
        <v>767</v>
      </c>
      <c r="O692" s="250" t="s">
        <v>79</v>
      </c>
      <c r="P692" s="202"/>
      <c r="Q692" s="202"/>
      <c r="R692" s="202"/>
      <c r="S692" s="202"/>
      <c r="T692" s="202"/>
      <c r="U692" s="202"/>
      <c r="V692" s="202"/>
      <c r="W692" s="202"/>
      <c r="X692" s="202"/>
      <c r="Y692" s="202"/>
      <c r="Z692" s="202"/>
      <c r="AA692" s="202"/>
      <c r="AB692" s="202"/>
      <c r="AC692" s="202"/>
      <c r="AD692" s="202"/>
      <c r="AE692" s="202"/>
      <c r="AF692" s="202"/>
      <c r="AG692" s="202"/>
      <c r="AH692" s="202"/>
      <c r="AI692" s="202"/>
      <c r="AJ692" s="202"/>
      <c r="AK692" s="202"/>
      <c r="AL692" s="202"/>
      <c r="AM692" s="202">
        <v>21</v>
      </c>
      <c r="AN692" s="202"/>
      <c r="AO692" s="202"/>
      <c r="AP692" s="202"/>
      <c r="AQ692" s="202"/>
      <c r="AR692" s="202"/>
      <c r="AS692" s="202"/>
      <c r="AT692" s="202"/>
      <c r="AU692" s="202"/>
      <c r="AV692" s="202"/>
      <c r="AW692" s="202"/>
      <c r="AX692" s="202"/>
      <c r="AY692" s="202"/>
      <c r="AZ692" s="202"/>
      <c r="BA692" s="202"/>
      <c r="BB692" s="202"/>
      <c r="BC692" s="202"/>
      <c r="BD692" s="202"/>
      <c r="BE692" s="202"/>
      <c r="BF692" s="202"/>
      <c r="BG692" s="202"/>
      <c r="BH692" s="202"/>
    </row>
    <row r="693" spans="1:60" outlineLevel="1" x14ac:dyDescent="0.2">
      <c r="A693" s="245"/>
      <c r="B693" s="211"/>
      <c r="C693" s="279" t="s">
        <v>768</v>
      </c>
      <c r="D693" s="215"/>
      <c r="E693" s="222">
        <v>53.603400000000001</v>
      </c>
      <c r="F693" s="232"/>
      <c r="G693" s="232"/>
      <c r="H693" s="232"/>
      <c r="I693" s="232"/>
      <c r="J693" s="232"/>
      <c r="K693" s="232"/>
      <c r="L693" s="232"/>
      <c r="M693" s="232"/>
      <c r="N693" s="233"/>
      <c r="O693" s="250"/>
      <c r="P693" s="202"/>
      <c r="Q693" s="202"/>
      <c r="R693" s="202"/>
      <c r="S693" s="202"/>
      <c r="T693" s="202"/>
      <c r="U693" s="202"/>
      <c r="V693" s="202"/>
      <c r="W693" s="202"/>
      <c r="X693" s="202"/>
      <c r="Y693" s="202"/>
      <c r="Z693" s="202"/>
      <c r="AA693" s="202"/>
      <c r="AB693" s="202"/>
      <c r="AC693" s="202"/>
      <c r="AD693" s="202"/>
      <c r="AE693" s="202"/>
      <c r="AF693" s="202"/>
      <c r="AG693" s="202"/>
      <c r="AH693" s="202"/>
      <c r="AI693" s="202"/>
      <c r="AJ693" s="202"/>
      <c r="AK693" s="202"/>
      <c r="AL693" s="202"/>
      <c r="AM693" s="202"/>
      <c r="AN693" s="202"/>
      <c r="AO693" s="202"/>
      <c r="AP693" s="202"/>
      <c r="AQ693" s="202"/>
      <c r="AR693" s="202"/>
      <c r="AS693" s="202"/>
      <c r="AT693" s="202"/>
      <c r="AU693" s="202"/>
      <c r="AV693" s="202"/>
      <c r="AW693" s="202"/>
      <c r="AX693" s="202"/>
      <c r="AY693" s="202"/>
      <c r="AZ693" s="202"/>
      <c r="BA693" s="202"/>
      <c r="BB693" s="202"/>
      <c r="BC693" s="202"/>
      <c r="BD693" s="202"/>
      <c r="BE693" s="202"/>
      <c r="BF693" s="202"/>
      <c r="BG693" s="202"/>
      <c r="BH693" s="202"/>
    </row>
    <row r="694" spans="1:60" outlineLevel="1" x14ac:dyDescent="0.2">
      <c r="A694" s="245"/>
      <c r="B694" s="211"/>
      <c r="C694" s="280"/>
      <c r="D694" s="217"/>
      <c r="E694" s="224"/>
      <c r="F694" s="238"/>
      <c r="G694" s="239"/>
      <c r="H694" s="232"/>
      <c r="I694" s="232"/>
      <c r="J694" s="232"/>
      <c r="K694" s="232"/>
      <c r="L694" s="232"/>
      <c r="M694" s="232"/>
      <c r="N694" s="233"/>
      <c r="O694" s="250"/>
      <c r="P694" s="202"/>
      <c r="Q694" s="202"/>
      <c r="R694" s="202"/>
      <c r="S694" s="202"/>
      <c r="T694" s="202"/>
      <c r="U694" s="202"/>
      <c r="V694" s="202"/>
      <c r="W694" s="202"/>
      <c r="X694" s="202"/>
      <c r="Y694" s="202"/>
      <c r="Z694" s="202"/>
      <c r="AA694" s="202"/>
      <c r="AB694" s="202"/>
      <c r="AC694" s="202"/>
      <c r="AD694" s="202"/>
      <c r="AE694" s="202"/>
      <c r="AF694" s="202"/>
      <c r="AG694" s="202"/>
      <c r="AH694" s="202"/>
      <c r="AI694" s="202"/>
      <c r="AJ694" s="202"/>
      <c r="AK694" s="202"/>
      <c r="AL694" s="202"/>
      <c r="AM694" s="202"/>
      <c r="AN694" s="202"/>
      <c r="AO694" s="202"/>
      <c r="AP694" s="202"/>
      <c r="AQ694" s="202"/>
      <c r="AR694" s="202"/>
      <c r="AS694" s="202"/>
      <c r="AT694" s="202"/>
      <c r="AU694" s="202"/>
      <c r="AV694" s="202"/>
      <c r="AW694" s="202"/>
      <c r="AX694" s="202"/>
      <c r="AY694" s="202"/>
      <c r="AZ694" s="202"/>
      <c r="BA694" s="202"/>
      <c r="BB694" s="202"/>
      <c r="BC694" s="202"/>
      <c r="BD694" s="202"/>
      <c r="BE694" s="202"/>
      <c r="BF694" s="202"/>
      <c r="BG694" s="202"/>
      <c r="BH694" s="202"/>
    </row>
    <row r="695" spans="1:60" outlineLevel="1" x14ac:dyDescent="0.2">
      <c r="A695" s="245"/>
      <c r="B695" s="208" t="s">
        <v>769</v>
      </c>
      <c r="C695" s="277"/>
      <c r="D695" s="246"/>
      <c r="E695" s="247"/>
      <c r="F695" s="248"/>
      <c r="G695" s="234"/>
      <c r="H695" s="232"/>
      <c r="I695" s="232"/>
      <c r="J695" s="232"/>
      <c r="K695" s="232">
        <v>1</v>
      </c>
      <c r="L695" s="232"/>
      <c r="M695" s="232"/>
      <c r="N695" s="233"/>
      <c r="O695" s="250"/>
      <c r="P695" s="202"/>
      <c r="Q695" s="202"/>
      <c r="R695" s="202"/>
      <c r="S695" s="202"/>
      <c r="T695" s="202"/>
      <c r="U695" s="202"/>
      <c r="V695" s="202"/>
      <c r="W695" s="202"/>
      <c r="X695" s="202"/>
      <c r="Y695" s="202"/>
      <c r="Z695" s="202"/>
      <c r="AA695" s="202"/>
      <c r="AB695" s="202"/>
      <c r="AC695" s="202"/>
      <c r="AD695" s="202"/>
      <c r="AE695" s="202"/>
      <c r="AF695" s="202"/>
      <c r="AG695" s="202"/>
      <c r="AH695" s="202"/>
      <c r="AI695" s="202"/>
      <c r="AJ695" s="202"/>
      <c r="AK695" s="202"/>
      <c r="AL695" s="202"/>
      <c r="AM695" s="202"/>
      <c r="AN695" s="202"/>
      <c r="AO695" s="202"/>
      <c r="AP695" s="202"/>
      <c r="AQ695" s="202"/>
      <c r="AR695" s="202"/>
      <c r="AS695" s="202"/>
      <c r="AT695" s="202"/>
      <c r="AU695" s="202"/>
      <c r="AV695" s="202"/>
      <c r="AW695" s="202"/>
      <c r="AX695" s="202"/>
      <c r="AY695" s="202"/>
      <c r="AZ695" s="202"/>
      <c r="BA695" s="202"/>
      <c r="BB695" s="202"/>
      <c r="BC695" s="202"/>
      <c r="BD695" s="202"/>
      <c r="BE695" s="202"/>
      <c r="BF695" s="202"/>
      <c r="BG695" s="202"/>
      <c r="BH695" s="202"/>
    </row>
    <row r="696" spans="1:60" outlineLevel="1" x14ac:dyDescent="0.2">
      <c r="A696" s="245"/>
      <c r="B696" s="208" t="s">
        <v>770</v>
      </c>
      <c r="C696" s="277"/>
      <c r="D696" s="246"/>
      <c r="E696" s="247"/>
      <c r="F696" s="248"/>
      <c r="G696" s="234"/>
      <c r="H696" s="232"/>
      <c r="I696" s="232"/>
      <c r="J696" s="232"/>
      <c r="K696" s="232"/>
      <c r="L696" s="232"/>
      <c r="M696" s="232"/>
      <c r="N696" s="233"/>
      <c r="O696" s="250"/>
      <c r="P696" s="202"/>
      <c r="Q696" s="202"/>
      <c r="R696" s="202"/>
      <c r="S696" s="202"/>
      <c r="T696" s="202"/>
      <c r="U696" s="202"/>
      <c r="V696" s="202"/>
      <c r="W696" s="202"/>
      <c r="X696" s="202"/>
      <c r="Y696" s="202"/>
      <c r="Z696" s="202"/>
      <c r="AA696" s="202"/>
      <c r="AB696" s="202"/>
      <c r="AC696" s="202"/>
      <c r="AD696" s="202"/>
      <c r="AE696" s="202"/>
      <c r="AF696" s="202"/>
      <c r="AG696" s="202"/>
      <c r="AH696" s="202"/>
      <c r="AI696" s="202"/>
      <c r="AJ696" s="202"/>
      <c r="AK696" s="202"/>
      <c r="AL696" s="202"/>
      <c r="AM696" s="202"/>
      <c r="AN696" s="202"/>
      <c r="AO696" s="202"/>
      <c r="AP696" s="202"/>
      <c r="AQ696" s="202"/>
      <c r="AR696" s="202"/>
      <c r="AS696" s="202"/>
      <c r="AT696" s="202"/>
      <c r="AU696" s="202"/>
      <c r="AV696" s="202"/>
      <c r="AW696" s="202"/>
      <c r="AX696" s="202"/>
      <c r="AY696" s="202"/>
      <c r="AZ696" s="202"/>
      <c r="BA696" s="202"/>
      <c r="BB696" s="202"/>
      <c r="BC696" s="202"/>
      <c r="BD696" s="202"/>
      <c r="BE696" s="202"/>
      <c r="BF696" s="202"/>
      <c r="BG696" s="202"/>
      <c r="BH696" s="202"/>
    </row>
    <row r="697" spans="1:60" outlineLevel="1" x14ac:dyDescent="0.2">
      <c r="A697" s="245">
        <v>153</v>
      </c>
      <c r="B697" s="211" t="s">
        <v>771</v>
      </c>
      <c r="C697" s="278" t="s">
        <v>772</v>
      </c>
      <c r="D697" s="214" t="s">
        <v>77</v>
      </c>
      <c r="E697" s="221">
        <v>21.56</v>
      </c>
      <c r="F697" s="235"/>
      <c r="G697" s="232">
        <f>E697*F697</f>
        <v>0</v>
      </c>
      <c r="H697" s="232">
        <v>21</v>
      </c>
      <c r="I697" s="232">
        <f>G697*(1+H697/100)</f>
        <v>0</v>
      </c>
      <c r="J697" s="232">
        <v>2.7999999999999998E-4</v>
      </c>
      <c r="K697" s="232">
        <f>E697*J697</f>
        <v>6.0367999999999993E-3</v>
      </c>
      <c r="L697" s="232">
        <v>0</v>
      </c>
      <c r="M697" s="232">
        <f>E697*L697</f>
        <v>0</v>
      </c>
      <c r="N697" s="233" t="s">
        <v>767</v>
      </c>
      <c r="O697" s="250" t="s">
        <v>79</v>
      </c>
      <c r="P697" s="202"/>
      <c r="Q697" s="202"/>
      <c r="R697" s="202"/>
      <c r="S697" s="202"/>
      <c r="T697" s="202"/>
      <c r="U697" s="202"/>
      <c r="V697" s="202"/>
      <c r="W697" s="202"/>
      <c r="X697" s="202"/>
      <c r="Y697" s="202"/>
      <c r="Z697" s="202"/>
      <c r="AA697" s="202"/>
      <c r="AB697" s="202"/>
      <c r="AC697" s="202"/>
      <c r="AD697" s="202"/>
      <c r="AE697" s="202"/>
      <c r="AF697" s="202"/>
      <c r="AG697" s="202"/>
      <c r="AH697" s="202"/>
      <c r="AI697" s="202"/>
      <c r="AJ697" s="202"/>
      <c r="AK697" s="202"/>
      <c r="AL697" s="202"/>
      <c r="AM697" s="202">
        <v>21</v>
      </c>
      <c r="AN697" s="202"/>
      <c r="AO697" s="202"/>
      <c r="AP697" s="202"/>
      <c r="AQ697" s="202"/>
      <c r="AR697" s="202"/>
      <c r="AS697" s="202"/>
      <c r="AT697" s="202"/>
      <c r="AU697" s="202"/>
      <c r="AV697" s="202"/>
      <c r="AW697" s="202"/>
      <c r="AX697" s="202"/>
      <c r="AY697" s="202"/>
      <c r="AZ697" s="202"/>
      <c r="BA697" s="202"/>
      <c r="BB697" s="202"/>
      <c r="BC697" s="202"/>
      <c r="BD697" s="202"/>
      <c r="BE697" s="202"/>
      <c r="BF697" s="202"/>
      <c r="BG697" s="202"/>
      <c r="BH697" s="202"/>
    </row>
    <row r="698" spans="1:60" outlineLevel="1" x14ac:dyDescent="0.2">
      <c r="A698" s="245"/>
      <c r="B698" s="211"/>
      <c r="C698" s="279" t="s">
        <v>773</v>
      </c>
      <c r="D698" s="215"/>
      <c r="E698" s="222">
        <v>21.56</v>
      </c>
      <c r="F698" s="232"/>
      <c r="G698" s="232"/>
      <c r="H698" s="232"/>
      <c r="I698" s="232"/>
      <c r="J698" s="232"/>
      <c r="K698" s="232"/>
      <c r="L698" s="232"/>
      <c r="M698" s="232"/>
      <c r="N698" s="233"/>
      <c r="O698" s="250"/>
      <c r="P698" s="202"/>
      <c r="Q698" s="202"/>
      <c r="R698" s="202"/>
      <c r="S698" s="202"/>
      <c r="T698" s="202"/>
      <c r="U698" s="202"/>
      <c r="V698" s="202"/>
      <c r="W698" s="202"/>
      <c r="X698" s="202"/>
      <c r="Y698" s="202"/>
      <c r="Z698" s="202"/>
      <c r="AA698" s="202"/>
      <c r="AB698" s="202"/>
      <c r="AC698" s="202"/>
      <c r="AD698" s="202"/>
      <c r="AE698" s="202"/>
      <c r="AF698" s="202"/>
      <c r="AG698" s="202"/>
      <c r="AH698" s="202"/>
      <c r="AI698" s="202"/>
      <c r="AJ698" s="202"/>
      <c r="AK698" s="202"/>
      <c r="AL698" s="202"/>
      <c r="AM698" s="202"/>
      <c r="AN698" s="202"/>
      <c r="AO698" s="202"/>
      <c r="AP698" s="202"/>
      <c r="AQ698" s="202"/>
      <c r="AR698" s="202"/>
      <c r="AS698" s="202"/>
      <c r="AT698" s="202"/>
      <c r="AU698" s="202"/>
      <c r="AV698" s="202"/>
      <c r="AW698" s="202"/>
      <c r="AX698" s="202"/>
      <c r="AY698" s="202"/>
      <c r="AZ698" s="202"/>
      <c r="BA698" s="202"/>
      <c r="BB698" s="202"/>
      <c r="BC698" s="202"/>
      <c r="BD698" s="202"/>
      <c r="BE698" s="202"/>
      <c r="BF698" s="202"/>
      <c r="BG698" s="202"/>
      <c r="BH698" s="202"/>
    </row>
    <row r="699" spans="1:60" outlineLevel="1" x14ac:dyDescent="0.2">
      <c r="A699" s="245"/>
      <c r="B699" s="211"/>
      <c r="C699" s="280"/>
      <c r="D699" s="217"/>
      <c r="E699" s="224"/>
      <c r="F699" s="238"/>
      <c r="G699" s="239"/>
      <c r="H699" s="232"/>
      <c r="I699" s="232"/>
      <c r="J699" s="232"/>
      <c r="K699" s="232"/>
      <c r="L699" s="232"/>
      <c r="M699" s="232"/>
      <c r="N699" s="233"/>
      <c r="O699" s="250"/>
      <c r="P699" s="202"/>
      <c r="Q699" s="202"/>
      <c r="R699" s="202"/>
      <c r="S699" s="202"/>
      <c r="T699" s="202"/>
      <c r="U699" s="202"/>
      <c r="V699" s="202"/>
      <c r="W699" s="202"/>
      <c r="X699" s="202"/>
      <c r="Y699" s="202"/>
      <c r="Z699" s="202"/>
      <c r="AA699" s="202"/>
      <c r="AB699" s="202"/>
      <c r="AC699" s="202"/>
      <c r="AD699" s="202"/>
      <c r="AE699" s="202"/>
      <c r="AF699" s="202"/>
      <c r="AG699" s="202"/>
      <c r="AH699" s="202"/>
      <c r="AI699" s="202"/>
      <c r="AJ699" s="202"/>
      <c r="AK699" s="202"/>
      <c r="AL699" s="202"/>
      <c r="AM699" s="202"/>
      <c r="AN699" s="202"/>
      <c r="AO699" s="202"/>
      <c r="AP699" s="202"/>
      <c r="AQ699" s="202"/>
      <c r="AR699" s="202"/>
      <c r="AS699" s="202"/>
      <c r="AT699" s="202"/>
      <c r="AU699" s="202"/>
      <c r="AV699" s="202"/>
      <c r="AW699" s="202"/>
      <c r="AX699" s="202"/>
      <c r="AY699" s="202"/>
      <c r="AZ699" s="202"/>
      <c r="BA699" s="202"/>
      <c r="BB699" s="202"/>
      <c r="BC699" s="202"/>
      <c r="BD699" s="202"/>
      <c r="BE699" s="202"/>
      <c r="BF699" s="202"/>
      <c r="BG699" s="202"/>
      <c r="BH699" s="202"/>
    </row>
    <row r="700" spans="1:60" x14ac:dyDescent="0.2">
      <c r="A700" s="244" t="s">
        <v>70</v>
      </c>
      <c r="B700" s="210" t="s">
        <v>774</v>
      </c>
      <c r="C700" s="275" t="s">
        <v>775</v>
      </c>
      <c r="D700" s="212"/>
      <c r="E700" s="219"/>
      <c r="F700" s="242">
        <f>SUM(G701:G709)</f>
        <v>0</v>
      </c>
      <c r="G700" s="243"/>
      <c r="H700" s="228"/>
      <c r="I700" s="228">
        <f>SUM(I701:I709)</f>
        <v>0</v>
      </c>
      <c r="J700" s="228"/>
      <c r="K700" s="228">
        <f>SUM(K701:K709)</f>
        <v>2.1704953250000001</v>
      </c>
      <c r="L700" s="228"/>
      <c r="M700" s="228">
        <f>SUM(M701:M709)</f>
        <v>0</v>
      </c>
      <c r="N700" s="229"/>
      <c r="O700" s="249"/>
    </row>
    <row r="701" spans="1:60" outlineLevel="1" x14ac:dyDescent="0.2">
      <c r="A701" s="245"/>
      <c r="B701" s="207" t="s">
        <v>776</v>
      </c>
      <c r="C701" s="276"/>
      <c r="D701" s="213"/>
      <c r="E701" s="220"/>
      <c r="F701" s="230"/>
      <c r="G701" s="231"/>
      <c r="H701" s="232"/>
      <c r="I701" s="232"/>
      <c r="J701" s="232"/>
      <c r="K701" s="232">
        <v>1</v>
      </c>
      <c r="L701" s="232"/>
      <c r="M701" s="232"/>
      <c r="N701" s="233"/>
      <c r="O701" s="250"/>
      <c r="P701" s="202"/>
      <c r="Q701" s="202"/>
      <c r="R701" s="202"/>
      <c r="S701" s="202"/>
      <c r="T701" s="202"/>
      <c r="U701" s="202"/>
      <c r="V701" s="202"/>
      <c r="W701" s="202"/>
      <c r="X701" s="202"/>
      <c r="Y701" s="202"/>
      <c r="Z701" s="202"/>
      <c r="AA701" s="202"/>
      <c r="AB701" s="202"/>
      <c r="AC701" s="202"/>
      <c r="AD701" s="202"/>
      <c r="AE701" s="202"/>
      <c r="AF701" s="202"/>
      <c r="AG701" s="202"/>
      <c r="AH701" s="202"/>
      <c r="AI701" s="202"/>
      <c r="AJ701" s="202"/>
      <c r="AK701" s="202"/>
      <c r="AL701" s="202"/>
      <c r="AM701" s="202"/>
      <c r="AN701" s="202"/>
      <c r="AO701" s="202"/>
      <c r="AP701" s="202"/>
      <c r="AQ701" s="202"/>
      <c r="AR701" s="202"/>
      <c r="AS701" s="202"/>
      <c r="AT701" s="202"/>
      <c r="AU701" s="202"/>
      <c r="AV701" s="202"/>
      <c r="AW701" s="202"/>
      <c r="AX701" s="202"/>
      <c r="AY701" s="202"/>
      <c r="AZ701" s="202"/>
      <c r="BA701" s="202"/>
      <c r="BB701" s="202"/>
      <c r="BC701" s="202"/>
      <c r="BD701" s="202"/>
      <c r="BE701" s="202"/>
      <c r="BF701" s="202"/>
      <c r="BG701" s="202"/>
      <c r="BH701" s="202"/>
    </row>
    <row r="702" spans="1:60" outlineLevel="1" x14ac:dyDescent="0.2">
      <c r="A702" s="245">
        <v>154</v>
      </c>
      <c r="B702" s="211" t="s">
        <v>777</v>
      </c>
      <c r="C702" s="278" t="s">
        <v>778</v>
      </c>
      <c r="D702" s="214" t="s">
        <v>77</v>
      </c>
      <c r="E702" s="221">
        <v>293.53500000000003</v>
      </c>
      <c r="F702" s="235"/>
      <c r="G702" s="232">
        <f>E702*F702</f>
        <v>0</v>
      </c>
      <c r="H702" s="232">
        <v>21</v>
      </c>
      <c r="I702" s="232">
        <f>G702*(1+H702/100)</f>
        <v>0</v>
      </c>
      <c r="J702" s="232">
        <v>2.9999999999999997E-4</v>
      </c>
      <c r="K702" s="232">
        <f>E702*J702</f>
        <v>8.80605E-2</v>
      </c>
      <c r="L702" s="232">
        <v>0</v>
      </c>
      <c r="M702" s="232">
        <f>E702*L702</f>
        <v>0</v>
      </c>
      <c r="N702" s="233" t="s">
        <v>779</v>
      </c>
      <c r="O702" s="250" t="s">
        <v>79</v>
      </c>
      <c r="P702" s="202"/>
      <c r="Q702" s="202"/>
      <c r="R702" s="202"/>
      <c r="S702" s="202"/>
      <c r="T702" s="202"/>
      <c r="U702" s="202"/>
      <c r="V702" s="202"/>
      <c r="W702" s="202"/>
      <c r="X702" s="202"/>
      <c r="Y702" s="202"/>
      <c r="Z702" s="202"/>
      <c r="AA702" s="202"/>
      <c r="AB702" s="202"/>
      <c r="AC702" s="202"/>
      <c r="AD702" s="202"/>
      <c r="AE702" s="202"/>
      <c r="AF702" s="202"/>
      <c r="AG702" s="202"/>
      <c r="AH702" s="202"/>
      <c r="AI702" s="202"/>
      <c r="AJ702" s="202"/>
      <c r="AK702" s="202"/>
      <c r="AL702" s="202"/>
      <c r="AM702" s="202">
        <v>21</v>
      </c>
      <c r="AN702" s="202"/>
      <c r="AO702" s="202"/>
      <c r="AP702" s="202"/>
      <c r="AQ702" s="202"/>
      <c r="AR702" s="202"/>
      <c r="AS702" s="202"/>
      <c r="AT702" s="202"/>
      <c r="AU702" s="202"/>
      <c r="AV702" s="202"/>
      <c r="AW702" s="202"/>
      <c r="AX702" s="202"/>
      <c r="AY702" s="202"/>
      <c r="AZ702" s="202"/>
      <c r="BA702" s="202"/>
      <c r="BB702" s="202"/>
      <c r="BC702" s="202"/>
      <c r="BD702" s="202"/>
      <c r="BE702" s="202"/>
      <c r="BF702" s="202"/>
      <c r="BG702" s="202"/>
      <c r="BH702" s="202"/>
    </row>
    <row r="703" spans="1:60" outlineLevel="1" x14ac:dyDescent="0.2">
      <c r="A703" s="245"/>
      <c r="B703" s="211"/>
      <c r="C703" s="279" t="s">
        <v>780</v>
      </c>
      <c r="D703" s="215"/>
      <c r="E703" s="222">
        <v>293.53500000000003</v>
      </c>
      <c r="F703" s="232"/>
      <c r="G703" s="232"/>
      <c r="H703" s="232"/>
      <c r="I703" s="232"/>
      <c r="J703" s="232"/>
      <c r="K703" s="232"/>
      <c r="L703" s="232"/>
      <c r="M703" s="232"/>
      <c r="N703" s="233"/>
      <c r="O703" s="250"/>
      <c r="P703" s="202"/>
      <c r="Q703" s="202"/>
      <c r="R703" s="202"/>
      <c r="S703" s="202"/>
      <c r="T703" s="202"/>
      <c r="U703" s="202"/>
      <c r="V703" s="202"/>
      <c r="W703" s="202"/>
      <c r="X703" s="202"/>
      <c r="Y703" s="202"/>
      <c r="Z703" s="202"/>
      <c r="AA703" s="202"/>
      <c r="AB703" s="202"/>
      <c r="AC703" s="202"/>
      <c r="AD703" s="202"/>
      <c r="AE703" s="202"/>
      <c r="AF703" s="202"/>
      <c r="AG703" s="202"/>
      <c r="AH703" s="202"/>
      <c r="AI703" s="202"/>
      <c r="AJ703" s="202"/>
      <c r="AK703" s="202"/>
      <c r="AL703" s="202"/>
      <c r="AM703" s="202"/>
      <c r="AN703" s="202"/>
      <c r="AO703" s="202"/>
      <c r="AP703" s="202"/>
      <c r="AQ703" s="202"/>
      <c r="AR703" s="202"/>
      <c r="AS703" s="202"/>
      <c r="AT703" s="202"/>
      <c r="AU703" s="202"/>
      <c r="AV703" s="202"/>
      <c r="AW703" s="202"/>
      <c r="AX703" s="202"/>
      <c r="AY703" s="202"/>
      <c r="AZ703" s="202"/>
      <c r="BA703" s="202"/>
      <c r="BB703" s="202"/>
      <c r="BC703" s="202"/>
      <c r="BD703" s="202"/>
      <c r="BE703" s="202"/>
      <c r="BF703" s="202"/>
      <c r="BG703" s="202"/>
      <c r="BH703" s="202"/>
    </row>
    <row r="704" spans="1:60" outlineLevel="1" x14ac:dyDescent="0.2">
      <c r="A704" s="245"/>
      <c r="B704" s="211"/>
      <c r="C704" s="280"/>
      <c r="D704" s="217"/>
      <c r="E704" s="224"/>
      <c r="F704" s="238"/>
      <c r="G704" s="239"/>
      <c r="H704" s="232"/>
      <c r="I704" s="232"/>
      <c r="J704" s="232"/>
      <c r="K704" s="232"/>
      <c r="L704" s="232"/>
      <c r="M704" s="232"/>
      <c r="N704" s="233"/>
      <c r="O704" s="250"/>
      <c r="P704" s="202"/>
      <c r="Q704" s="202"/>
      <c r="R704" s="202"/>
      <c r="S704" s="202"/>
      <c r="T704" s="202"/>
      <c r="U704" s="202"/>
      <c r="V704" s="202"/>
      <c r="W704" s="202"/>
      <c r="X704" s="202"/>
      <c r="Y704" s="202"/>
      <c r="Z704" s="202"/>
      <c r="AA704" s="202"/>
      <c r="AB704" s="202"/>
      <c r="AC704" s="202"/>
      <c r="AD704" s="202"/>
      <c r="AE704" s="202"/>
      <c r="AF704" s="202"/>
      <c r="AG704" s="202"/>
      <c r="AH704" s="202"/>
      <c r="AI704" s="202"/>
      <c r="AJ704" s="202"/>
      <c r="AK704" s="202"/>
      <c r="AL704" s="202"/>
      <c r="AM704" s="202"/>
      <c r="AN704" s="202"/>
      <c r="AO704" s="202"/>
      <c r="AP704" s="202"/>
      <c r="AQ704" s="202"/>
      <c r="AR704" s="202"/>
      <c r="AS704" s="202"/>
      <c r="AT704" s="202"/>
      <c r="AU704" s="202"/>
      <c r="AV704" s="202"/>
      <c r="AW704" s="202"/>
      <c r="AX704" s="202"/>
      <c r="AY704" s="202"/>
      <c r="AZ704" s="202"/>
      <c r="BA704" s="202"/>
      <c r="BB704" s="202"/>
      <c r="BC704" s="202"/>
      <c r="BD704" s="202"/>
      <c r="BE704" s="202"/>
      <c r="BF704" s="202"/>
      <c r="BG704" s="202"/>
      <c r="BH704" s="202"/>
    </row>
    <row r="705" spans="1:60" outlineLevel="1" x14ac:dyDescent="0.2">
      <c r="A705" s="245"/>
      <c r="B705" s="208" t="s">
        <v>781</v>
      </c>
      <c r="C705" s="277"/>
      <c r="D705" s="246"/>
      <c r="E705" s="247"/>
      <c r="F705" s="248"/>
      <c r="G705" s="234"/>
      <c r="H705" s="232"/>
      <c r="I705" s="232"/>
      <c r="J705" s="232"/>
      <c r="K705" s="232">
        <v>1</v>
      </c>
      <c r="L705" s="232"/>
      <c r="M705" s="232"/>
      <c r="N705" s="233"/>
      <c r="O705" s="250"/>
      <c r="P705" s="202"/>
      <c r="Q705" s="202"/>
      <c r="R705" s="202"/>
      <c r="S705" s="202"/>
      <c r="T705" s="202"/>
      <c r="U705" s="202"/>
      <c r="V705" s="202"/>
      <c r="W705" s="202"/>
      <c r="X705" s="202"/>
      <c r="Y705" s="202"/>
      <c r="Z705" s="202"/>
      <c r="AA705" s="202"/>
      <c r="AB705" s="202"/>
      <c r="AC705" s="202"/>
      <c r="AD705" s="202"/>
      <c r="AE705" s="202"/>
      <c r="AF705" s="202"/>
      <c r="AG705" s="202"/>
      <c r="AH705" s="202"/>
      <c r="AI705" s="202"/>
      <c r="AJ705" s="202"/>
      <c r="AK705" s="202"/>
      <c r="AL705" s="202"/>
      <c r="AM705" s="202"/>
      <c r="AN705" s="202"/>
      <c r="AO705" s="202"/>
      <c r="AP705" s="202"/>
      <c r="AQ705" s="202"/>
      <c r="AR705" s="202"/>
      <c r="AS705" s="202"/>
      <c r="AT705" s="202"/>
      <c r="AU705" s="202"/>
      <c r="AV705" s="202"/>
      <c r="AW705" s="202"/>
      <c r="AX705" s="202"/>
      <c r="AY705" s="202"/>
      <c r="AZ705" s="202"/>
      <c r="BA705" s="202"/>
      <c r="BB705" s="202"/>
      <c r="BC705" s="202"/>
      <c r="BD705" s="202"/>
      <c r="BE705" s="202"/>
      <c r="BF705" s="202"/>
      <c r="BG705" s="202"/>
      <c r="BH705" s="202"/>
    </row>
    <row r="706" spans="1:60" outlineLevel="1" x14ac:dyDescent="0.2">
      <c r="A706" s="245">
        <v>155</v>
      </c>
      <c r="B706" s="211" t="s">
        <v>782</v>
      </c>
      <c r="C706" s="278" t="s">
        <v>783</v>
      </c>
      <c r="D706" s="214" t="s">
        <v>77</v>
      </c>
      <c r="E706" s="221">
        <v>549.56550000000004</v>
      </c>
      <c r="F706" s="235"/>
      <c r="G706" s="232">
        <f>E706*F706</f>
        <v>0</v>
      </c>
      <c r="H706" s="232">
        <v>21</v>
      </c>
      <c r="I706" s="232">
        <f>G706*(1+H706/100)</f>
        <v>0</v>
      </c>
      <c r="J706" s="232">
        <v>1.4999999999999999E-4</v>
      </c>
      <c r="K706" s="232">
        <f>E706*J706</f>
        <v>8.2434825000000003E-2</v>
      </c>
      <c r="L706" s="232">
        <v>0</v>
      </c>
      <c r="M706" s="232">
        <f>E706*L706</f>
        <v>0</v>
      </c>
      <c r="N706" s="233" t="s">
        <v>779</v>
      </c>
      <c r="O706" s="250" t="s">
        <v>79</v>
      </c>
      <c r="P706" s="202"/>
      <c r="Q706" s="202"/>
      <c r="R706" s="202"/>
      <c r="S706" s="202"/>
      <c r="T706" s="202"/>
      <c r="U706" s="202"/>
      <c r="V706" s="202"/>
      <c r="W706" s="202"/>
      <c r="X706" s="202"/>
      <c r="Y706" s="202"/>
      <c r="Z706" s="202"/>
      <c r="AA706" s="202"/>
      <c r="AB706" s="202"/>
      <c r="AC706" s="202"/>
      <c r="AD706" s="202"/>
      <c r="AE706" s="202"/>
      <c r="AF706" s="202"/>
      <c r="AG706" s="202"/>
      <c r="AH706" s="202"/>
      <c r="AI706" s="202"/>
      <c r="AJ706" s="202"/>
      <c r="AK706" s="202"/>
      <c r="AL706" s="202"/>
      <c r="AM706" s="202">
        <v>21</v>
      </c>
      <c r="AN706" s="202"/>
      <c r="AO706" s="202"/>
      <c r="AP706" s="202"/>
      <c r="AQ706" s="202"/>
      <c r="AR706" s="202"/>
      <c r="AS706" s="202"/>
      <c r="AT706" s="202"/>
      <c r="AU706" s="202"/>
      <c r="AV706" s="202"/>
      <c r="AW706" s="202"/>
      <c r="AX706" s="202"/>
      <c r="AY706" s="202"/>
      <c r="AZ706" s="202"/>
      <c r="BA706" s="202"/>
      <c r="BB706" s="202"/>
      <c r="BC706" s="202"/>
      <c r="BD706" s="202"/>
      <c r="BE706" s="202"/>
      <c r="BF706" s="202"/>
      <c r="BG706" s="202"/>
      <c r="BH706" s="202"/>
    </row>
    <row r="707" spans="1:60" outlineLevel="1" x14ac:dyDescent="0.2">
      <c r="A707" s="245"/>
      <c r="B707" s="211"/>
      <c r="C707" s="279" t="s">
        <v>784</v>
      </c>
      <c r="D707" s="215"/>
      <c r="E707" s="222">
        <v>534.16549999999995</v>
      </c>
      <c r="F707" s="232"/>
      <c r="G707" s="232"/>
      <c r="H707" s="232"/>
      <c r="I707" s="232"/>
      <c r="J707" s="232"/>
      <c r="K707" s="232"/>
      <c r="L707" s="232"/>
      <c r="M707" s="232"/>
      <c r="N707" s="233"/>
      <c r="O707" s="250"/>
      <c r="P707" s="202"/>
      <c r="Q707" s="202"/>
      <c r="R707" s="202"/>
      <c r="S707" s="202"/>
      <c r="T707" s="202"/>
      <c r="U707" s="202"/>
      <c r="V707" s="202"/>
      <c r="W707" s="202"/>
      <c r="X707" s="202"/>
      <c r="Y707" s="202"/>
      <c r="Z707" s="202"/>
      <c r="AA707" s="202"/>
      <c r="AB707" s="202"/>
      <c r="AC707" s="202"/>
      <c r="AD707" s="202"/>
      <c r="AE707" s="202"/>
      <c r="AF707" s="202"/>
      <c r="AG707" s="202"/>
      <c r="AH707" s="202"/>
      <c r="AI707" s="202"/>
      <c r="AJ707" s="202"/>
      <c r="AK707" s="202"/>
      <c r="AL707" s="202"/>
      <c r="AM707" s="202"/>
      <c r="AN707" s="202"/>
      <c r="AO707" s="202"/>
      <c r="AP707" s="202"/>
      <c r="AQ707" s="202"/>
      <c r="AR707" s="202"/>
      <c r="AS707" s="202"/>
      <c r="AT707" s="202"/>
      <c r="AU707" s="202"/>
      <c r="AV707" s="202"/>
      <c r="AW707" s="202"/>
      <c r="AX707" s="202"/>
      <c r="AY707" s="202"/>
      <c r="AZ707" s="202"/>
      <c r="BA707" s="202"/>
      <c r="BB707" s="202"/>
      <c r="BC707" s="202"/>
      <c r="BD707" s="202"/>
      <c r="BE707" s="202"/>
      <c r="BF707" s="202"/>
      <c r="BG707" s="202"/>
      <c r="BH707" s="202"/>
    </row>
    <row r="708" spans="1:60" outlineLevel="1" x14ac:dyDescent="0.2">
      <c r="A708" s="245"/>
      <c r="B708" s="211"/>
      <c r="C708" s="279" t="s">
        <v>785</v>
      </c>
      <c r="D708" s="215"/>
      <c r="E708" s="222">
        <v>15.4</v>
      </c>
      <c r="F708" s="232"/>
      <c r="G708" s="232"/>
      <c r="H708" s="232"/>
      <c r="I708" s="232"/>
      <c r="J708" s="232"/>
      <c r="K708" s="232"/>
      <c r="L708" s="232"/>
      <c r="M708" s="232"/>
      <c r="N708" s="233"/>
      <c r="O708" s="250"/>
      <c r="P708" s="202"/>
      <c r="Q708" s="202"/>
      <c r="R708" s="202"/>
      <c r="S708" s="202"/>
      <c r="T708" s="202"/>
      <c r="U708" s="202"/>
      <c r="V708" s="202"/>
      <c r="W708" s="202"/>
      <c r="X708" s="202"/>
      <c r="Y708" s="202"/>
      <c r="Z708" s="202"/>
      <c r="AA708" s="202"/>
      <c r="AB708" s="202"/>
      <c r="AC708" s="202"/>
      <c r="AD708" s="202"/>
      <c r="AE708" s="202"/>
      <c r="AF708" s="202"/>
      <c r="AG708" s="202"/>
      <c r="AH708" s="202"/>
      <c r="AI708" s="202"/>
      <c r="AJ708" s="202"/>
      <c r="AK708" s="202"/>
      <c r="AL708" s="202"/>
      <c r="AM708" s="202"/>
      <c r="AN708" s="202"/>
      <c r="AO708" s="202"/>
      <c r="AP708" s="202"/>
      <c r="AQ708" s="202"/>
      <c r="AR708" s="202"/>
      <c r="AS708" s="202"/>
      <c r="AT708" s="202"/>
      <c r="AU708" s="202"/>
      <c r="AV708" s="202"/>
      <c r="AW708" s="202"/>
      <c r="AX708" s="202"/>
      <c r="AY708" s="202"/>
      <c r="AZ708" s="202"/>
      <c r="BA708" s="202"/>
      <c r="BB708" s="202"/>
      <c r="BC708" s="202"/>
      <c r="BD708" s="202"/>
      <c r="BE708" s="202"/>
      <c r="BF708" s="202"/>
      <c r="BG708" s="202"/>
      <c r="BH708" s="202"/>
    </row>
    <row r="709" spans="1:60" outlineLevel="1" x14ac:dyDescent="0.2">
      <c r="A709" s="245"/>
      <c r="B709" s="211"/>
      <c r="C709" s="280"/>
      <c r="D709" s="217"/>
      <c r="E709" s="224"/>
      <c r="F709" s="238"/>
      <c r="G709" s="239"/>
      <c r="H709" s="232"/>
      <c r="I709" s="232"/>
      <c r="J709" s="232"/>
      <c r="K709" s="232"/>
      <c r="L709" s="232"/>
      <c r="M709" s="232"/>
      <c r="N709" s="233"/>
      <c r="O709" s="250"/>
      <c r="P709" s="202"/>
      <c r="Q709" s="202"/>
      <c r="R709" s="202"/>
      <c r="S709" s="202"/>
      <c r="T709" s="202"/>
      <c r="U709" s="202"/>
      <c r="V709" s="202"/>
      <c r="W709" s="202"/>
      <c r="X709" s="202"/>
      <c r="Y709" s="202"/>
      <c r="Z709" s="202"/>
      <c r="AA709" s="202"/>
      <c r="AB709" s="202"/>
      <c r="AC709" s="202"/>
      <c r="AD709" s="202"/>
      <c r="AE709" s="202"/>
      <c r="AF709" s="202"/>
      <c r="AG709" s="202"/>
      <c r="AH709" s="202"/>
      <c r="AI709" s="202"/>
      <c r="AJ709" s="202"/>
      <c r="AK709" s="202"/>
      <c r="AL709" s="202"/>
      <c r="AM709" s="202"/>
      <c r="AN709" s="202"/>
      <c r="AO709" s="202"/>
      <c r="AP709" s="202"/>
      <c r="AQ709" s="202"/>
      <c r="AR709" s="202"/>
      <c r="AS709" s="202"/>
      <c r="AT709" s="202"/>
      <c r="AU709" s="202"/>
      <c r="AV709" s="202"/>
      <c r="AW709" s="202"/>
      <c r="AX709" s="202"/>
      <c r="AY709" s="202"/>
      <c r="AZ709" s="202"/>
      <c r="BA709" s="202"/>
      <c r="BB709" s="202"/>
      <c r="BC709" s="202"/>
      <c r="BD709" s="202"/>
      <c r="BE709" s="202"/>
      <c r="BF709" s="202"/>
      <c r="BG709" s="202"/>
      <c r="BH709" s="202"/>
    </row>
    <row r="710" spans="1:60" x14ac:dyDescent="0.2">
      <c r="A710" s="244" t="s">
        <v>70</v>
      </c>
      <c r="B710" s="210" t="s">
        <v>786</v>
      </c>
      <c r="C710" s="275" t="s">
        <v>787</v>
      </c>
      <c r="D710" s="212"/>
      <c r="E710" s="219"/>
      <c r="F710" s="242">
        <f>SUM(G711:G714)</f>
        <v>0</v>
      </c>
      <c r="G710" s="243"/>
      <c r="H710" s="228"/>
      <c r="I710" s="228">
        <f>SUM(I711:I714)</f>
        <v>0</v>
      </c>
      <c r="J710" s="228"/>
      <c r="K710" s="228">
        <f>SUM(K711:K714)</f>
        <v>0</v>
      </c>
      <c r="L710" s="228"/>
      <c r="M710" s="228">
        <f>SUM(M711:M714)</f>
        <v>0</v>
      </c>
      <c r="N710" s="229"/>
      <c r="O710" s="249"/>
    </row>
    <row r="711" spans="1:60" outlineLevel="1" x14ac:dyDescent="0.2">
      <c r="A711" s="245">
        <v>156</v>
      </c>
      <c r="B711" s="211" t="s">
        <v>788</v>
      </c>
      <c r="C711" s="278" t="s">
        <v>789</v>
      </c>
      <c r="D711" s="214" t="s">
        <v>212</v>
      </c>
      <c r="E711" s="221">
        <v>1</v>
      </c>
      <c r="F711" s="235"/>
      <c r="G711" s="232">
        <f>E711*F711</f>
        <v>0</v>
      </c>
      <c r="H711" s="232">
        <v>21</v>
      </c>
      <c r="I711" s="232">
        <f>G711*(1+H711/100)</f>
        <v>0</v>
      </c>
      <c r="J711" s="232">
        <v>0</v>
      </c>
      <c r="K711" s="232">
        <f>E711*J711</f>
        <v>0</v>
      </c>
      <c r="L711" s="232">
        <v>0</v>
      </c>
      <c r="M711" s="232">
        <f>E711*L711</f>
        <v>0</v>
      </c>
      <c r="N711" s="233"/>
      <c r="O711" s="250" t="s">
        <v>213</v>
      </c>
      <c r="P711" s="202"/>
      <c r="Q711" s="202"/>
      <c r="R711" s="202"/>
      <c r="S711" s="202"/>
      <c r="T711" s="202"/>
      <c r="U711" s="202"/>
      <c r="V711" s="202"/>
      <c r="W711" s="202"/>
      <c r="X711" s="202"/>
      <c r="Y711" s="202"/>
      <c r="Z711" s="202"/>
      <c r="AA711" s="202"/>
      <c r="AB711" s="202"/>
      <c r="AC711" s="202"/>
      <c r="AD711" s="202"/>
      <c r="AE711" s="202"/>
      <c r="AF711" s="202"/>
      <c r="AG711" s="202"/>
      <c r="AH711" s="202"/>
      <c r="AI711" s="202"/>
      <c r="AJ711" s="202"/>
      <c r="AK711" s="202"/>
      <c r="AL711" s="202"/>
      <c r="AM711" s="202">
        <v>21</v>
      </c>
      <c r="AN711" s="202"/>
      <c r="AO711" s="202"/>
      <c r="AP711" s="202"/>
      <c r="AQ711" s="202"/>
      <c r="AR711" s="202"/>
      <c r="AS711" s="202"/>
      <c r="AT711" s="202"/>
      <c r="AU711" s="202"/>
      <c r="AV711" s="202"/>
      <c r="AW711" s="202"/>
      <c r="AX711" s="202"/>
      <c r="AY711" s="202"/>
      <c r="AZ711" s="202"/>
      <c r="BA711" s="202"/>
      <c r="BB711" s="202"/>
      <c r="BC711" s="202"/>
      <c r="BD711" s="202"/>
      <c r="BE711" s="202"/>
      <c r="BF711" s="202"/>
      <c r="BG711" s="202"/>
      <c r="BH711" s="202"/>
    </row>
    <row r="712" spans="1:60" outlineLevel="1" x14ac:dyDescent="0.2">
      <c r="A712" s="245"/>
      <c r="B712" s="211"/>
      <c r="C712" s="280"/>
      <c r="D712" s="217"/>
      <c r="E712" s="224"/>
      <c r="F712" s="238"/>
      <c r="G712" s="239"/>
      <c r="H712" s="232"/>
      <c r="I712" s="232"/>
      <c r="J712" s="232"/>
      <c r="K712" s="232"/>
      <c r="L712" s="232"/>
      <c r="M712" s="232"/>
      <c r="N712" s="233"/>
      <c r="O712" s="250"/>
      <c r="P712" s="202"/>
      <c r="Q712" s="202"/>
      <c r="R712" s="202"/>
      <c r="S712" s="202"/>
      <c r="T712" s="202"/>
      <c r="U712" s="202"/>
      <c r="V712" s="202"/>
      <c r="W712" s="202"/>
      <c r="X712" s="202"/>
      <c r="Y712" s="202"/>
      <c r="Z712" s="202"/>
      <c r="AA712" s="202"/>
      <c r="AB712" s="202"/>
      <c r="AC712" s="202"/>
      <c r="AD712" s="202"/>
      <c r="AE712" s="202"/>
      <c r="AF712" s="202"/>
      <c r="AG712" s="202"/>
      <c r="AH712" s="202"/>
      <c r="AI712" s="202"/>
      <c r="AJ712" s="202"/>
      <c r="AK712" s="202"/>
      <c r="AL712" s="202"/>
      <c r="AM712" s="202"/>
      <c r="AN712" s="202"/>
      <c r="AO712" s="202"/>
      <c r="AP712" s="202"/>
      <c r="AQ712" s="202"/>
      <c r="AR712" s="202"/>
      <c r="AS712" s="202"/>
      <c r="AT712" s="202"/>
      <c r="AU712" s="202"/>
      <c r="AV712" s="202"/>
      <c r="AW712" s="202"/>
      <c r="AX712" s="202"/>
      <c r="AY712" s="202"/>
      <c r="AZ712" s="202"/>
      <c r="BA712" s="202"/>
      <c r="BB712" s="202"/>
      <c r="BC712" s="202"/>
      <c r="BD712" s="202"/>
      <c r="BE712" s="202"/>
      <c r="BF712" s="202"/>
      <c r="BG712" s="202"/>
      <c r="BH712" s="202"/>
    </row>
    <row r="713" spans="1:60" outlineLevel="1" x14ac:dyDescent="0.2">
      <c r="A713" s="245">
        <v>157</v>
      </c>
      <c r="B713" s="211" t="s">
        <v>790</v>
      </c>
      <c r="C713" s="278" t="s">
        <v>791</v>
      </c>
      <c r="D713" s="214" t="s">
        <v>102</v>
      </c>
      <c r="E713" s="221">
        <v>48</v>
      </c>
      <c r="F713" s="235"/>
      <c r="G713" s="232">
        <f>E713*F713</f>
        <v>0</v>
      </c>
      <c r="H713" s="232">
        <v>21</v>
      </c>
      <c r="I713" s="232">
        <f>G713*(1+H713/100)</f>
        <v>0</v>
      </c>
      <c r="J713" s="232">
        <v>0</v>
      </c>
      <c r="K713" s="232">
        <f>E713*J713</f>
        <v>0</v>
      </c>
      <c r="L713" s="232">
        <v>0</v>
      </c>
      <c r="M713" s="232">
        <f>E713*L713</f>
        <v>0</v>
      </c>
      <c r="N713" s="233"/>
      <c r="O713" s="250" t="s">
        <v>213</v>
      </c>
      <c r="P713" s="202"/>
      <c r="Q713" s="202"/>
      <c r="R713" s="202"/>
      <c r="S713" s="202"/>
      <c r="T713" s="202"/>
      <c r="U713" s="202"/>
      <c r="V713" s="202"/>
      <c r="W713" s="202"/>
      <c r="X713" s="202"/>
      <c r="Y713" s="202"/>
      <c r="Z713" s="202"/>
      <c r="AA713" s="202"/>
      <c r="AB713" s="202"/>
      <c r="AC713" s="202"/>
      <c r="AD713" s="202"/>
      <c r="AE713" s="202"/>
      <c r="AF713" s="202"/>
      <c r="AG713" s="202"/>
      <c r="AH713" s="202"/>
      <c r="AI713" s="202"/>
      <c r="AJ713" s="202"/>
      <c r="AK713" s="202"/>
      <c r="AL713" s="202"/>
      <c r="AM713" s="202">
        <v>21</v>
      </c>
      <c r="AN713" s="202"/>
      <c r="AO713" s="202"/>
      <c r="AP713" s="202"/>
      <c r="AQ713" s="202"/>
      <c r="AR713" s="202"/>
      <c r="AS713" s="202"/>
      <c r="AT713" s="202"/>
      <c r="AU713" s="202"/>
      <c r="AV713" s="202"/>
      <c r="AW713" s="202"/>
      <c r="AX713" s="202"/>
      <c r="AY713" s="202"/>
      <c r="AZ713" s="202"/>
      <c r="BA713" s="202"/>
      <c r="BB713" s="202"/>
      <c r="BC713" s="202"/>
      <c r="BD713" s="202"/>
      <c r="BE713" s="202"/>
      <c r="BF713" s="202"/>
      <c r="BG713" s="202"/>
      <c r="BH713" s="202"/>
    </row>
    <row r="714" spans="1:60" outlineLevel="1" x14ac:dyDescent="0.2">
      <c r="A714" s="245"/>
      <c r="B714" s="211"/>
      <c r="C714" s="280"/>
      <c r="D714" s="217"/>
      <c r="E714" s="224"/>
      <c r="F714" s="238"/>
      <c r="G714" s="239"/>
      <c r="H714" s="232"/>
      <c r="I714" s="232"/>
      <c r="J714" s="232"/>
      <c r="K714" s="232"/>
      <c r="L714" s="232"/>
      <c r="M714" s="232"/>
      <c r="N714" s="233"/>
      <c r="O714" s="250"/>
      <c r="P714" s="202"/>
      <c r="Q714" s="202"/>
      <c r="R714" s="202"/>
      <c r="S714" s="202"/>
      <c r="T714" s="202"/>
      <c r="U714" s="202"/>
      <c r="V714" s="202"/>
      <c r="W714" s="202"/>
      <c r="X714" s="202"/>
      <c r="Y714" s="202"/>
      <c r="Z714" s="202"/>
      <c r="AA714" s="202"/>
      <c r="AB714" s="202"/>
      <c r="AC714" s="202"/>
      <c r="AD714" s="202"/>
      <c r="AE714" s="202"/>
      <c r="AF714" s="202"/>
      <c r="AG714" s="202"/>
      <c r="AH714" s="202"/>
      <c r="AI714" s="202"/>
      <c r="AJ714" s="202"/>
      <c r="AK714" s="202"/>
      <c r="AL714" s="202"/>
      <c r="AM714" s="202"/>
      <c r="AN714" s="202"/>
      <c r="AO714" s="202"/>
      <c r="AP714" s="202"/>
      <c r="AQ714" s="202"/>
      <c r="AR714" s="202"/>
      <c r="AS714" s="202"/>
      <c r="AT714" s="202"/>
      <c r="AU714" s="202"/>
      <c r="AV714" s="202"/>
      <c r="AW714" s="202"/>
      <c r="AX714" s="202"/>
      <c r="AY714" s="202"/>
      <c r="AZ714" s="202"/>
      <c r="BA714" s="202"/>
      <c r="BB714" s="202"/>
      <c r="BC714" s="202"/>
      <c r="BD714" s="202"/>
      <c r="BE714" s="202"/>
      <c r="BF714" s="202"/>
      <c r="BG714" s="202"/>
      <c r="BH714" s="202"/>
    </row>
    <row r="715" spans="1:60" x14ac:dyDescent="0.2">
      <c r="A715" s="244" t="s">
        <v>70</v>
      </c>
      <c r="B715" s="210" t="s">
        <v>792</v>
      </c>
      <c r="C715" s="275" t="s">
        <v>793</v>
      </c>
      <c r="D715" s="212"/>
      <c r="E715" s="219"/>
      <c r="F715" s="242">
        <f>SUM(G716:G719)</f>
        <v>0</v>
      </c>
      <c r="G715" s="243"/>
      <c r="H715" s="228"/>
      <c r="I715" s="228">
        <f>SUM(I716:I719)</f>
        <v>0</v>
      </c>
      <c r="J715" s="228"/>
      <c r="K715" s="228">
        <f>SUM(K716:K719)</f>
        <v>1</v>
      </c>
      <c r="L715" s="228"/>
      <c r="M715" s="228">
        <f>SUM(M716:M719)</f>
        <v>0</v>
      </c>
      <c r="N715" s="229"/>
      <c r="O715" s="249"/>
    </row>
    <row r="716" spans="1:60" outlineLevel="1" x14ac:dyDescent="0.2">
      <c r="A716" s="245"/>
      <c r="B716" s="207" t="s">
        <v>794</v>
      </c>
      <c r="C716" s="276"/>
      <c r="D716" s="213"/>
      <c r="E716" s="220"/>
      <c r="F716" s="230"/>
      <c r="G716" s="231"/>
      <c r="H716" s="232"/>
      <c r="I716" s="232"/>
      <c r="J716" s="232"/>
      <c r="K716" s="232">
        <v>1</v>
      </c>
      <c r="L716" s="232"/>
      <c r="M716" s="232"/>
      <c r="N716" s="233"/>
      <c r="O716" s="250"/>
      <c r="P716" s="202"/>
      <c r="Q716" s="202"/>
      <c r="R716" s="202"/>
      <c r="S716" s="202"/>
      <c r="T716" s="202"/>
      <c r="U716" s="202"/>
      <c r="V716" s="202"/>
      <c r="W716" s="202"/>
      <c r="X716" s="202"/>
      <c r="Y716" s="202"/>
      <c r="Z716" s="202"/>
      <c r="AA716" s="202"/>
      <c r="AB716" s="202"/>
      <c r="AC716" s="202"/>
      <c r="AD716" s="202"/>
      <c r="AE716" s="202"/>
      <c r="AF716" s="202"/>
      <c r="AG716" s="202"/>
      <c r="AH716" s="202"/>
      <c r="AI716" s="202"/>
      <c r="AJ716" s="202"/>
      <c r="AK716" s="202"/>
      <c r="AL716" s="202"/>
      <c r="AM716" s="202"/>
      <c r="AN716" s="202"/>
      <c r="AO716" s="202"/>
      <c r="AP716" s="202"/>
      <c r="AQ716" s="202"/>
      <c r="AR716" s="202"/>
      <c r="AS716" s="202"/>
      <c r="AT716" s="202"/>
      <c r="AU716" s="202"/>
      <c r="AV716" s="202"/>
      <c r="AW716" s="202"/>
      <c r="AX716" s="202"/>
      <c r="AY716" s="202"/>
      <c r="AZ716" s="202"/>
      <c r="BA716" s="202"/>
      <c r="BB716" s="202"/>
      <c r="BC716" s="202"/>
      <c r="BD716" s="202"/>
      <c r="BE716" s="202"/>
      <c r="BF716" s="202"/>
      <c r="BG716" s="202"/>
      <c r="BH716" s="202"/>
    </row>
    <row r="717" spans="1:60" outlineLevel="1" x14ac:dyDescent="0.2">
      <c r="A717" s="245"/>
      <c r="B717" s="208" t="s">
        <v>795</v>
      </c>
      <c r="C717" s="277"/>
      <c r="D717" s="246"/>
      <c r="E717" s="247"/>
      <c r="F717" s="248"/>
      <c r="G717" s="234"/>
      <c r="H717" s="232"/>
      <c r="I717" s="232"/>
      <c r="J717" s="232"/>
      <c r="K717" s="232"/>
      <c r="L717" s="232"/>
      <c r="M717" s="232"/>
      <c r="N717" s="233"/>
      <c r="O717" s="250"/>
      <c r="P717" s="202"/>
      <c r="Q717" s="202"/>
      <c r="R717" s="202"/>
      <c r="S717" s="202"/>
      <c r="T717" s="202"/>
      <c r="U717" s="202"/>
      <c r="V717" s="202"/>
      <c r="W717" s="202"/>
      <c r="X717" s="202"/>
      <c r="Y717" s="202"/>
      <c r="Z717" s="202"/>
      <c r="AA717" s="202"/>
      <c r="AB717" s="202"/>
      <c r="AC717" s="202"/>
      <c r="AD717" s="202"/>
      <c r="AE717" s="202"/>
      <c r="AF717" s="202"/>
      <c r="AG717" s="202"/>
      <c r="AH717" s="202"/>
      <c r="AI717" s="202"/>
      <c r="AJ717" s="202"/>
      <c r="AK717" s="202"/>
      <c r="AL717" s="202"/>
      <c r="AM717" s="202"/>
      <c r="AN717" s="202"/>
      <c r="AO717" s="202"/>
      <c r="AP717" s="202"/>
      <c r="AQ717" s="202"/>
      <c r="AR717" s="202"/>
      <c r="AS717" s="202"/>
      <c r="AT717" s="202"/>
      <c r="AU717" s="202"/>
      <c r="AV717" s="202"/>
      <c r="AW717" s="202"/>
      <c r="AX717" s="202"/>
      <c r="AY717" s="202"/>
      <c r="AZ717" s="202"/>
      <c r="BA717" s="202"/>
      <c r="BB717" s="202"/>
      <c r="BC717" s="202"/>
      <c r="BD717" s="202"/>
      <c r="BE717" s="202"/>
      <c r="BF717" s="202"/>
      <c r="BG717" s="202"/>
      <c r="BH717" s="202"/>
    </row>
    <row r="718" spans="1:60" outlineLevel="1" x14ac:dyDescent="0.2">
      <c r="A718" s="245">
        <v>158</v>
      </c>
      <c r="B718" s="211" t="s">
        <v>796</v>
      </c>
      <c r="C718" s="278" t="s">
        <v>797</v>
      </c>
      <c r="D718" s="214" t="s">
        <v>77</v>
      </c>
      <c r="E718" s="221">
        <v>131</v>
      </c>
      <c r="F718" s="235"/>
      <c r="G718" s="232">
        <f>E718*F718</f>
        <v>0</v>
      </c>
      <c r="H718" s="232">
        <v>21</v>
      </c>
      <c r="I718" s="232">
        <f>G718*(1+H718/100)</f>
        <v>0</v>
      </c>
      <c r="J718" s="232">
        <v>0</v>
      </c>
      <c r="K718" s="232">
        <f>E718*J718</f>
        <v>0</v>
      </c>
      <c r="L718" s="232">
        <v>0</v>
      </c>
      <c r="M718" s="232">
        <f>E718*L718</f>
        <v>0</v>
      </c>
      <c r="N718" s="233" t="s">
        <v>792</v>
      </c>
      <c r="O718" s="250" t="s">
        <v>79</v>
      </c>
      <c r="P718" s="202"/>
      <c r="Q718" s="202"/>
      <c r="R718" s="202"/>
      <c r="S718" s="202"/>
      <c r="T718" s="202"/>
      <c r="U718" s="202"/>
      <c r="V718" s="202"/>
      <c r="W718" s="202"/>
      <c r="X718" s="202"/>
      <c r="Y718" s="202"/>
      <c r="Z718" s="202"/>
      <c r="AA718" s="202"/>
      <c r="AB718" s="202"/>
      <c r="AC718" s="202"/>
      <c r="AD718" s="202"/>
      <c r="AE718" s="202"/>
      <c r="AF718" s="202"/>
      <c r="AG718" s="202"/>
      <c r="AH718" s="202"/>
      <c r="AI718" s="202"/>
      <c r="AJ718" s="202"/>
      <c r="AK718" s="202"/>
      <c r="AL718" s="202"/>
      <c r="AM718" s="202">
        <v>21</v>
      </c>
      <c r="AN718" s="202"/>
      <c r="AO718" s="202"/>
      <c r="AP718" s="202"/>
      <c r="AQ718" s="202"/>
      <c r="AR718" s="202"/>
      <c r="AS718" s="202"/>
      <c r="AT718" s="202"/>
      <c r="AU718" s="202"/>
      <c r="AV718" s="202"/>
      <c r="AW718" s="202"/>
      <c r="AX718" s="202"/>
      <c r="AY718" s="202"/>
      <c r="AZ718" s="202"/>
      <c r="BA718" s="202"/>
      <c r="BB718" s="202"/>
      <c r="BC718" s="202"/>
      <c r="BD718" s="202"/>
      <c r="BE718" s="202"/>
      <c r="BF718" s="202"/>
      <c r="BG718" s="202"/>
      <c r="BH718" s="202"/>
    </row>
    <row r="719" spans="1:60" outlineLevel="1" x14ac:dyDescent="0.2">
      <c r="A719" s="245"/>
      <c r="B719" s="211"/>
      <c r="C719" s="280"/>
      <c r="D719" s="217"/>
      <c r="E719" s="224"/>
      <c r="F719" s="238"/>
      <c r="G719" s="239"/>
      <c r="H719" s="232"/>
      <c r="I719" s="232"/>
      <c r="J719" s="232"/>
      <c r="K719" s="232"/>
      <c r="L719" s="232"/>
      <c r="M719" s="232"/>
      <c r="N719" s="233"/>
      <c r="O719" s="250"/>
      <c r="P719" s="202"/>
      <c r="Q719" s="202"/>
      <c r="R719" s="202"/>
      <c r="S719" s="202"/>
      <c r="T719" s="202"/>
      <c r="U719" s="202"/>
      <c r="V719" s="202"/>
      <c r="W719" s="202"/>
      <c r="X719" s="202"/>
      <c r="Y719" s="202"/>
      <c r="Z719" s="202"/>
      <c r="AA719" s="202"/>
      <c r="AB719" s="202"/>
      <c r="AC719" s="202"/>
      <c r="AD719" s="202"/>
      <c r="AE719" s="202"/>
      <c r="AF719" s="202"/>
      <c r="AG719" s="202"/>
      <c r="AH719" s="202"/>
      <c r="AI719" s="202"/>
      <c r="AJ719" s="202"/>
      <c r="AK719" s="202"/>
      <c r="AL719" s="202"/>
      <c r="AM719" s="202"/>
      <c r="AN719" s="202"/>
      <c r="AO719" s="202"/>
      <c r="AP719" s="202"/>
      <c r="AQ719" s="202"/>
      <c r="AR719" s="202"/>
      <c r="AS719" s="202"/>
      <c r="AT719" s="202"/>
      <c r="AU719" s="202"/>
      <c r="AV719" s="202"/>
      <c r="AW719" s="202"/>
      <c r="AX719" s="202"/>
      <c r="AY719" s="202"/>
      <c r="AZ719" s="202"/>
      <c r="BA719" s="202"/>
      <c r="BB719" s="202"/>
      <c r="BC719" s="202"/>
      <c r="BD719" s="202"/>
      <c r="BE719" s="202"/>
      <c r="BF719" s="202"/>
      <c r="BG719" s="202"/>
      <c r="BH719" s="202"/>
    </row>
    <row r="720" spans="1:60" x14ac:dyDescent="0.2">
      <c r="A720" s="244" t="s">
        <v>70</v>
      </c>
      <c r="B720" s="210" t="s">
        <v>798</v>
      </c>
      <c r="C720" s="275" t="s">
        <v>799</v>
      </c>
      <c r="D720" s="212"/>
      <c r="E720" s="219"/>
      <c r="F720" s="242">
        <f>SUM(G721:G738)</f>
        <v>0</v>
      </c>
      <c r="G720" s="243"/>
      <c r="H720" s="228"/>
      <c r="I720" s="228">
        <f>SUM(I721:I738)</f>
        <v>0</v>
      </c>
      <c r="J720" s="228"/>
      <c r="K720" s="228">
        <f>SUM(K721:K738)</f>
        <v>4</v>
      </c>
      <c r="L720" s="228"/>
      <c r="M720" s="228">
        <f>SUM(M721:M738)</f>
        <v>0</v>
      </c>
      <c r="N720" s="229"/>
      <c r="O720" s="249"/>
    </row>
    <row r="721" spans="1:60" outlineLevel="1" x14ac:dyDescent="0.2">
      <c r="A721" s="245"/>
      <c r="B721" s="207" t="s">
        <v>800</v>
      </c>
      <c r="C721" s="276"/>
      <c r="D721" s="213"/>
      <c r="E721" s="220"/>
      <c r="F721" s="230"/>
      <c r="G721" s="231"/>
      <c r="H721" s="232"/>
      <c r="I721" s="232"/>
      <c r="J721" s="232"/>
      <c r="K721" s="232">
        <v>1</v>
      </c>
      <c r="L721" s="232"/>
      <c r="M721" s="232"/>
      <c r="N721" s="233"/>
      <c r="O721" s="250"/>
      <c r="P721" s="202"/>
      <c r="Q721" s="202"/>
      <c r="R721" s="202"/>
      <c r="S721" s="202"/>
      <c r="T721" s="202"/>
      <c r="U721" s="202"/>
      <c r="V721" s="202"/>
      <c r="W721" s="202"/>
      <c r="X721" s="202"/>
      <c r="Y721" s="202"/>
      <c r="Z721" s="202"/>
      <c r="AA721" s="202"/>
      <c r="AB721" s="202"/>
      <c r="AC721" s="202"/>
      <c r="AD721" s="202"/>
      <c r="AE721" s="202"/>
      <c r="AF721" s="202"/>
      <c r="AG721" s="202"/>
      <c r="AH721" s="202"/>
      <c r="AI721" s="202"/>
      <c r="AJ721" s="202"/>
      <c r="AK721" s="202"/>
      <c r="AL721" s="202"/>
      <c r="AM721" s="202"/>
      <c r="AN721" s="202"/>
      <c r="AO721" s="202"/>
      <c r="AP721" s="202"/>
      <c r="AQ721" s="202"/>
      <c r="AR721" s="202"/>
      <c r="AS721" s="202"/>
      <c r="AT721" s="202"/>
      <c r="AU721" s="202"/>
      <c r="AV721" s="202"/>
      <c r="AW721" s="202"/>
      <c r="AX721" s="202"/>
      <c r="AY721" s="202"/>
      <c r="AZ721" s="202"/>
      <c r="BA721" s="202"/>
      <c r="BB721" s="202"/>
      <c r="BC721" s="202"/>
      <c r="BD721" s="202"/>
      <c r="BE721" s="202"/>
      <c r="BF721" s="202"/>
      <c r="BG721" s="202"/>
      <c r="BH721" s="202"/>
    </row>
    <row r="722" spans="1:60" outlineLevel="1" x14ac:dyDescent="0.2">
      <c r="A722" s="245"/>
      <c r="B722" s="208" t="s">
        <v>801</v>
      </c>
      <c r="C722" s="277"/>
      <c r="D722" s="246"/>
      <c r="E722" s="247"/>
      <c r="F722" s="248"/>
      <c r="G722" s="234"/>
      <c r="H722" s="232"/>
      <c r="I722" s="232"/>
      <c r="J722" s="232"/>
      <c r="K722" s="232">
        <v>2</v>
      </c>
      <c r="L722" s="232"/>
      <c r="M722" s="232"/>
      <c r="N722" s="233"/>
      <c r="O722" s="250"/>
      <c r="P722" s="202"/>
      <c r="Q722" s="202"/>
      <c r="R722" s="202"/>
      <c r="S722" s="202"/>
      <c r="T722" s="202"/>
      <c r="U722" s="202"/>
      <c r="V722" s="202"/>
      <c r="W722" s="202"/>
      <c r="X722" s="202"/>
      <c r="Y722" s="202"/>
      <c r="Z722" s="202"/>
      <c r="AA722" s="202"/>
      <c r="AB722" s="202"/>
      <c r="AC722" s="202"/>
      <c r="AD722" s="202"/>
      <c r="AE722" s="202"/>
      <c r="AF722" s="202"/>
      <c r="AG722" s="202"/>
      <c r="AH722" s="202"/>
      <c r="AI722" s="202"/>
      <c r="AJ722" s="202"/>
      <c r="AK722" s="202"/>
      <c r="AL722" s="202"/>
      <c r="AM722" s="202"/>
      <c r="AN722" s="202"/>
      <c r="AO722" s="202"/>
      <c r="AP722" s="202"/>
      <c r="AQ722" s="202"/>
      <c r="AR722" s="202"/>
      <c r="AS722" s="202"/>
      <c r="AT722" s="202"/>
      <c r="AU722" s="202"/>
      <c r="AV722" s="202"/>
      <c r="AW722" s="202"/>
      <c r="AX722" s="202"/>
      <c r="AY722" s="202"/>
      <c r="AZ722" s="202"/>
      <c r="BA722" s="202"/>
      <c r="BB722" s="202"/>
      <c r="BC722" s="202"/>
      <c r="BD722" s="202"/>
      <c r="BE722" s="202"/>
      <c r="BF722" s="202"/>
      <c r="BG722" s="202"/>
      <c r="BH722" s="202"/>
    </row>
    <row r="723" spans="1:60" outlineLevel="1" x14ac:dyDescent="0.2">
      <c r="A723" s="245">
        <v>159</v>
      </c>
      <c r="B723" s="211" t="s">
        <v>802</v>
      </c>
      <c r="C723" s="278" t="s">
        <v>803</v>
      </c>
      <c r="D723" s="214" t="s">
        <v>206</v>
      </c>
      <c r="E723" s="221">
        <v>204.90306000000001</v>
      </c>
      <c r="F723" s="235"/>
      <c r="G723" s="232">
        <f>E723*F723</f>
        <v>0</v>
      </c>
      <c r="H723" s="232">
        <v>21</v>
      </c>
      <c r="I723" s="232">
        <f>G723*(1+H723/100)</f>
        <v>0</v>
      </c>
      <c r="J723" s="232">
        <v>0</v>
      </c>
      <c r="K723" s="232">
        <f>E723*J723</f>
        <v>0</v>
      </c>
      <c r="L723" s="232">
        <v>0</v>
      </c>
      <c r="M723" s="232">
        <f>E723*L723</f>
        <v>0</v>
      </c>
      <c r="N723" s="233" t="s">
        <v>804</v>
      </c>
      <c r="O723" s="250" t="s">
        <v>79</v>
      </c>
      <c r="P723" s="202"/>
      <c r="Q723" s="202"/>
      <c r="R723" s="202"/>
      <c r="S723" s="202"/>
      <c r="T723" s="202"/>
      <c r="U723" s="202"/>
      <c r="V723" s="202"/>
      <c r="W723" s="202"/>
      <c r="X723" s="202"/>
      <c r="Y723" s="202"/>
      <c r="Z723" s="202"/>
      <c r="AA723" s="202"/>
      <c r="AB723" s="202"/>
      <c r="AC723" s="202"/>
      <c r="AD723" s="202"/>
      <c r="AE723" s="202"/>
      <c r="AF723" s="202"/>
      <c r="AG723" s="202"/>
      <c r="AH723" s="202"/>
      <c r="AI723" s="202"/>
      <c r="AJ723" s="202"/>
      <c r="AK723" s="202"/>
      <c r="AL723" s="202"/>
      <c r="AM723" s="202">
        <v>21</v>
      </c>
      <c r="AN723" s="202"/>
      <c r="AO723" s="202"/>
      <c r="AP723" s="202"/>
      <c r="AQ723" s="202"/>
      <c r="AR723" s="202"/>
      <c r="AS723" s="202"/>
      <c r="AT723" s="202"/>
      <c r="AU723" s="202"/>
      <c r="AV723" s="202"/>
      <c r="AW723" s="202"/>
      <c r="AX723" s="202"/>
      <c r="AY723" s="202"/>
      <c r="AZ723" s="202"/>
      <c r="BA723" s="202"/>
      <c r="BB723" s="202"/>
      <c r="BC723" s="202"/>
      <c r="BD723" s="202"/>
      <c r="BE723" s="202"/>
      <c r="BF723" s="202"/>
      <c r="BG723" s="202"/>
      <c r="BH723" s="202"/>
    </row>
    <row r="724" spans="1:60" outlineLevel="1" x14ac:dyDescent="0.2">
      <c r="A724" s="245"/>
      <c r="B724" s="211"/>
      <c r="C724" s="279" t="s">
        <v>805</v>
      </c>
      <c r="D724" s="215"/>
      <c r="E724" s="222"/>
      <c r="F724" s="232"/>
      <c r="G724" s="232"/>
      <c r="H724" s="232"/>
      <c r="I724" s="232"/>
      <c r="J724" s="232"/>
      <c r="K724" s="232"/>
      <c r="L724" s="232"/>
      <c r="M724" s="232"/>
      <c r="N724" s="233"/>
      <c r="O724" s="250"/>
      <c r="P724" s="202"/>
      <c r="Q724" s="202"/>
      <c r="R724" s="202"/>
      <c r="S724" s="202"/>
      <c r="T724" s="202"/>
      <c r="U724" s="202"/>
      <c r="V724" s="202"/>
      <c r="W724" s="202"/>
      <c r="X724" s="202"/>
      <c r="Y724" s="202"/>
      <c r="Z724" s="202"/>
      <c r="AA724" s="202"/>
      <c r="AB724" s="202"/>
      <c r="AC724" s="202"/>
      <c r="AD724" s="202"/>
      <c r="AE724" s="202"/>
      <c r="AF724" s="202"/>
      <c r="AG724" s="202"/>
      <c r="AH724" s="202"/>
      <c r="AI724" s="202"/>
      <c r="AJ724" s="202"/>
      <c r="AK724" s="202"/>
      <c r="AL724" s="202"/>
      <c r="AM724" s="202"/>
      <c r="AN724" s="202"/>
      <c r="AO724" s="202"/>
      <c r="AP724" s="202"/>
      <c r="AQ724" s="202"/>
      <c r="AR724" s="202"/>
      <c r="AS724" s="202"/>
      <c r="AT724" s="202"/>
      <c r="AU724" s="202"/>
      <c r="AV724" s="202"/>
      <c r="AW724" s="202"/>
      <c r="AX724" s="202"/>
      <c r="AY724" s="202"/>
      <c r="AZ724" s="202"/>
      <c r="BA724" s="202"/>
      <c r="BB724" s="202"/>
      <c r="BC724" s="202"/>
      <c r="BD724" s="202"/>
      <c r="BE724" s="202"/>
      <c r="BF724" s="202"/>
      <c r="BG724" s="202"/>
      <c r="BH724" s="202"/>
    </row>
    <row r="725" spans="1:60" ht="22.5" outlineLevel="1" x14ac:dyDescent="0.2">
      <c r="A725" s="245"/>
      <c r="B725" s="211"/>
      <c r="C725" s="279" t="s">
        <v>806</v>
      </c>
      <c r="D725" s="215"/>
      <c r="E725" s="222"/>
      <c r="F725" s="232"/>
      <c r="G725" s="232"/>
      <c r="H725" s="232"/>
      <c r="I725" s="232"/>
      <c r="J725" s="232"/>
      <c r="K725" s="232"/>
      <c r="L725" s="232"/>
      <c r="M725" s="232"/>
      <c r="N725" s="233"/>
      <c r="O725" s="250"/>
      <c r="P725" s="202"/>
      <c r="Q725" s="202"/>
      <c r="R725" s="202"/>
      <c r="S725" s="202"/>
      <c r="T725" s="202"/>
      <c r="U725" s="202"/>
      <c r="V725" s="202"/>
      <c r="W725" s="202"/>
      <c r="X725" s="202"/>
      <c r="Y725" s="202"/>
      <c r="Z725" s="202"/>
      <c r="AA725" s="202"/>
      <c r="AB725" s="202"/>
      <c r="AC725" s="202"/>
      <c r="AD725" s="202"/>
      <c r="AE725" s="202"/>
      <c r="AF725" s="202"/>
      <c r="AG725" s="202"/>
      <c r="AH725" s="202"/>
      <c r="AI725" s="202"/>
      <c r="AJ725" s="202"/>
      <c r="AK725" s="202"/>
      <c r="AL725" s="202"/>
      <c r="AM725" s="202"/>
      <c r="AN725" s="202"/>
      <c r="AO725" s="202"/>
      <c r="AP725" s="202"/>
      <c r="AQ725" s="202"/>
      <c r="AR725" s="202"/>
      <c r="AS725" s="202"/>
      <c r="AT725" s="202"/>
      <c r="AU725" s="202"/>
      <c r="AV725" s="202"/>
      <c r="AW725" s="202"/>
      <c r="AX725" s="202"/>
      <c r="AY725" s="202"/>
      <c r="AZ725" s="202"/>
      <c r="BA725" s="202"/>
      <c r="BB725" s="202"/>
      <c r="BC725" s="202"/>
      <c r="BD725" s="202"/>
      <c r="BE725" s="202"/>
      <c r="BF725" s="202"/>
      <c r="BG725" s="202"/>
      <c r="BH725" s="202"/>
    </row>
    <row r="726" spans="1:60" outlineLevel="1" x14ac:dyDescent="0.2">
      <c r="A726" s="245"/>
      <c r="B726" s="211"/>
      <c r="C726" s="279" t="s">
        <v>807</v>
      </c>
      <c r="D726" s="215"/>
      <c r="E726" s="222">
        <v>204.90309999999999</v>
      </c>
      <c r="F726" s="232"/>
      <c r="G726" s="232"/>
      <c r="H726" s="232"/>
      <c r="I726" s="232"/>
      <c r="J726" s="232"/>
      <c r="K726" s="232"/>
      <c r="L726" s="232"/>
      <c r="M726" s="232"/>
      <c r="N726" s="233"/>
      <c r="O726" s="250"/>
      <c r="P726" s="202"/>
      <c r="Q726" s="202"/>
      <c r="R726" s="202"/>
      <c r="S726" s="202"/>
      <c r="T726" s="202"/>
      <c r="U726" s="202"/>
      <c r="V726" s="202"/>
      <c r="W726" s="202"/>
      <c r="X726" s="202"/>
      <c r="Y726" s="202"/>
      <c r="Z726" s="202"/>
      <c r="AA726" s="202"/>
      <c r="AB726" s="202"/>
      <c r="AC726" s="202"/>
      <c r="AD726" s="202"/>
      <c r="AE726" s="202"/>
      <c r="AF726" s="202"/>
      <c r="AG726" s="202"/>
      <c r="AH726" s="202"/>
      <c r="AI726" s="202"/>
      <c r="AJ726" s="202"/>
      <c r="AK726" s="202"/>
      <c r="AL726" s="202"/>
      <c r="AM726" s="202"/>
      <c r="AN726" s="202"/>
      <c r="AO726" s="202"/>
      <c r="AP726" s="202"/>
      <c r="AQ726" s="202"/>
      <c r="AR726" s="202"/>
      <c r="AS726" s="202"/>
      <c r="AT726" s="202"/>
      <c r="AU726" s="202"/>
      <c r="AV726" s="202"/>
      <c r="AW726" s="202"/>
      <c r="AX726" s="202"/>
      <c r="AY726" s="202"/>
      <c r="AZ726" s="202"/>
      <c r="BA726" s="202"/>
      <c r="BB726" s="202"/>
      <c r="BC726" s="202"/>
      <c r="BD726" s="202"/>
      <c r="BE726" s="202"/>
      <c r="BF726" s="202"/>
      <c r="BG726" s="202"/>
      <c r="BH726" s="202"/>
    </row>
    <row r="727" spans="1:60" outlineLevel="1" x14ac:dyDescent="0.2">
      <c r="A727" s="245"/>
      <c r="B727" s="211"/>
      <c r="C727" s="280"/>
      <c r="D727" s="217"/>
      <c r="E727" s="224"/>
      <c r="F727" s="238"/>
      <c r="G727" s="239"/>
      <c r="H727" s="232"/>
      <c r="I727" s="232"/>
      <c r="J727" s="232"/>
      <c r="K727" s="232"/>
      <c r="L727" s="232"/>
      <c r="M727" s="232"/>
      <c r="N727" s="233"/>
      <c r="O727" s="250"/>
      <c r="P727" s="202"/>
      <c r="Q727" s="202"/>
      <c r="R727" s="202"/>
      <c r="S727" s="202"/>
      <c r="T727" s="202"/>
      <c r="U727" s="202"/>
      <c r="V727" s="202"/>
      <c r="W727" s="202"/>
      <c r="X727" s="202"/>
      <c r="Y727" s="202"/>
      <c r="Z727" s="202"/>
      <c r="AA727" s="202"/>
      <c r="AB727" s="202"/>
      <c r="AC727" s="202"/>
      <c r="AD727" s="202"/>
      <c r="AE727" s="202"/>
      <c r="AF727" s="202"/>
      <c r="AG727" s="202"/>
      <c r="AH727" s="202"/>
      <c r="AI727" s="202"/>
      <c r="AJ727" s="202"/>
      <c r="AK727" s="202"/>
      <c r="AL727" s="202"/>
      <c r="AM727" s="202"/>
      <c r="AN727" s="202"/>
      <c r="AO727" s="202"/>
      <c r="AP727" s="202"/>
      <c r="AQ727" s="202"/>
      <c r="AR727" s="202"/>
      <c r="AS727" s="202"/>
      <c r="AT727" s="202"/>
      <c r="AU727" s="202"/>
      <c r="AV727" s="202"/>
      <c r="AW727" s="202"/>
      <c r="AX727" s="202"/>
      <c r="AY727" s="202"/>
      <c r="AZ727" s="202"/>
      <c r="BA727" s="202"/>
      <c r="BB727" s="202"/>
      <c r="BC727" s="202"/>
      <c r="BD727" s="202"/>
      <c r="BE727" s="202"/>
      <c r="BF727" s="202"/>
      <c r="BG727" s="202"/>
      <c r="BH727" s="202"/>
    </row>
    <row r="728" spans="1:60" outlineLevel="1" x14ac:dyDescent="0.2">
      <c r="A728" s="245">
        <v>160</v>
      </c>
      <c r="B728" s="211" t="s">
        <v>808</v>
      </c>
      <c r="C728" s="278" t="s">
        <v>809</v>
      </c>
      <c r="D728" s="214" t="s">
        <v>206</v>
      </c>
      <c r="E728" s="221">
        <v>1844.1275700000001</v>
      </c>
      <c r="F728" s="235"/>
      <c r="G728" s="232">
        <f>E728*F728</f>
        <v>0</v>
      </c>
      <c r="H728" s="232">
        <v>21</v>
      </c>
      <c r="I728" s="232">
        <f>G728*(1+H728/100)</f>
        <v>0</v>
      </c>
      <c r="J728" s="232">
        <v>0</v>
      </c>
      <c r="K728" s="232">
        <f>E728*J728</f>
        <v>0</v>
      </c>
      <c r="L728" s="232">
        <v>0</v>
      </c>
      <c r="M728" s="232">
        <f>E728*L728</f>
        <v>0</v>
      </c>
      <c r="N728" s="233" t="s">
        <v>804</v>
      </c>
      <c r="O728" s="250" t="s">
        <v>79</v>
      </c>
      <c r="P728" s="202"/>
      <c r="Q728" s="202"/>
      <c r="R728" s="202"/>
      <c r="S728" s="202"/>
      <c r="T728" s="202"/>
      <c r="U728" s="202"/>
      <c r="V728" s="202"/>
      <c r="W728" s="202"/>
      <c r="X728" s="202"/>
      <c r="Y728" s="202"/>
      <c r="Z728" s="202"/>
      <c r="AA728" s="202"/>
      <c r="AB728" s="202"/>
      <c r="AC728" s="202"/>
      <c r="AD728" s="202"/>
      <c r="AE728" s="202"/>
      <c r="AF728" s="202"/>
      <c r="AG728" s="202"/>
      <c r="AH728" s="202"/>
      <c r="AI728" s="202"/>
      <c r="AJ728" s="202"/>
      <c r="AK728" s="202"/>
      <c r="AL728" s="202"/>
      <c r="AM728" s="202">
        <v>21</v>
      </c>
      <c r="AN728" s="202"/>
      <c r="AO728" s="202"/>
      <c r="AP728" s="202"/>
      <c r="AQ728" s="202"/>
      <c r="AR728" s="202"/>
      <c r="AS728" s="202"/>
      <c r="AT728" s="202"/>
      <c r="AU728" s="202"/>
      <c r="AV728" s="202"/>
      <c r="AW728" s="202"/>
      <c r="AX728" s="202"/>
      <c r="AY728" s="202"/>
      <c r="AZ728" s="202"/>
      <c r="BA728" s="202"/>
      <c r="BB728" s="202"/>
      <c r="BC728" s="202"/>
      <c r="BD728" s="202"/>
      <c r="BE728" s="202"/>
      <c r="BF728" s="202"/>
      <c r="BG728" s="202"/>
      <c r="BH728" s="202"/>
    </row>
    <row r="729" spans="1:60" outlineLevel="1" x14ac:dyDescent="0.2">
      <c r="A729" s="245"/>
      <c r="B729" s="211"/>
      <c r="C729" s="279" t="s">
        <v>805</v>
      </c>
      <c r="D729" s="215"/>
      <c r="E729" s="222"/>
      <c r="F729" s="232"/>
      <c r="G729" s="232"/>
      <c r="H729" s="232"/>
      <c r="I729" s="232"/>
      <c r="J729" s="232"/>
      <c r="K729" s="232"/>
      <c r="L729" s="232"/>
      <c r="M729" s="232"/>
      <c r="N729" s="233"/>
      <c r="O729" s="250"/>
      <c r="P729" s="202"/>
      <c r="Q729" s="202"/>
      <c r="R729" s="202"/>
      <c r="S729" s="202"/>
      <c r="T729" s="202"/>
      <c r="U729" s="202"/>
      <c r="V729" s="202"/>
      <c r="W729" s="202"/>
      <c r="X729" s="202"/>
      <c r="Y729" s="202"/>
      <c r="Z729" s="202"/>
      <c r="AA729" s="202"/>
      <c r="AB729" s="202"/>
      <c r="AC729" s="202"/>
      <c r="AD729" s="202"/>
      <c r="AE729" s="202"/>
      <c r="AF729" s="202"/>
      <c r="AG729" s="202"/>
      <c r="AH729" s="202"/>
      <c r="AI729" s="202"/>
      <c r="AJ729" s="202"/>
      <c r="AK729" s="202"/>
      <c r="AL729" s="202"/>
      <c r="AM729" s="202"/>
      <c r="AN729" s="202"/>
      <c r="AO729" s="202"/>
      <c r="AP729" s="202"/>
      <c r="AQ729" s="202"/>
      <c r="AR729" s="202"/>
      <c r="AS729" s="202"/>
      <c r="AT729" s="202"/>
      <c r="AU729" s="202"/>
      <c r="AV729" s="202"/>
      <c r="AW729" s="202"/>
      <c r="AX729" s="202"/>
      <c r="AY729" s="202"/>
      <c r="AZ729" s="202"/>
      <c r="BA729" s="202"/>
      <c r="BB729" s="202"/>
      <c r="BC729" s="202"/>
      <c r="BD729" s="202"/>
      <c r="BE729" s="202"/>
      <c r="BF729" s="202"/>
      <c r="BG729" s="202"/>
      <c r="BH729" s="202"/>
    </row>
    <row r="730" spans="1:60" ht="22.5" outlineLevel="1" x14ac:dyDescent="0.2">
      <c r="A730" s="245"/>
      <c r="B730" s="211"/>
      <c r="C730" s="279" t="s">
        <v>806</v>
      </c>
      <c r="D730" s="215"/>
      <c r="E730" s="222"/>
      <c r="F730" s="232"/>
      <c r="G730" s="232"/>
      <c r="H730" s="232"/>
      <c r="I730" s="232"/>
      <c r="J730" s="232"/>
      <c r="K730" s="232"/>
      <c r="L730" s="232"/>
      <c r="M730" s="232"/>
      <c r="N730" s="233"/>
      <c r="O730" s="250"/>
      <c r="P730" s="202"/>
      <c r="Q730" s="202"/>
      <c r="R730" s="202"/>
      <c r="S730" s="202"/>
      <c r="T730" s="202"/>
      <c r="U730" s="202"/>
      <c r="V730" s="202"/>
      <c r="W730" s="202"/>
      <c r="X730" s="202"/>
      <c r="Y730" s="202"/>
      <c r="Z730" s="202"/>
      <c r="AA730" s="202"/>
      <c r="AB730" s="202"/>
      <c r="AC730" s="202"/>
      <c r="AD730" s="202"/>
      <c r="AE730" s="202"/>
      <c r="AF730" s="202"/>
      <c r="AG730" s="202"/>
      <c r="AH730" s="202"/>
      <c r="AI730" s="202"/>
      <c r="AJ730" s="202"/>
      <c r="AK730" s="202"/>
      <c r="AL730" s="202"/>
      <c r="AM730" s="202"/>
      <c r="AN730" s="202"/>
      <c r="AO730" s="202"/>
      <c r="AP730" s="202"/>
      <c r="AQ730" s="202"/>
      <c r="AR730" s="202"/>
      <c r="AS730" s="202"/>
      <c r="AT730" s="202"/>
      <c r="AU730" s="202"/>
      <c r="AV730" s="202"/>
      <c r="AW730" s="202"/>
      <c r="AX730" s="202"/>
      <c r="AY730" s="202"/>
      <c r="AZ730" s="202"/>
      <c r="BA730" s="202"/>
      <c r="BB730" s="202"/>
      <c r="BC730" s="202"/>
      <c r="BD730" s="202"/>
      <c r="BE730" s="202"/>
      <c r="BF730" s="202"/>
      <c r="BG730" s="202"/>
      <c r="BH730" s="202"/>
    </row>
    <row r="731" spans="1:60" outlineLevel="1" x14ac:dyDescent="0.2">
      <c r="A731" s="245"/>
      <c r="B731" s="211"/>
      <c r="C731" s="279" t="s">
        <v>810</v>
      </c>
      <c r="D731" s="215"/>
      <c r="E731" s="222">
        <v>1844.1276</v>
      </c>
      <c r="F731" s="232"/>
      <c r="G731" s="232"/>
      <c r="H731" s="232"/>
      <c r="I731" s="232"/>
      <c r="J731" s="232"/>
      <c r="K731" s="232"/>
      <c r="L731" s="232"/>
      <c r="M731" s="232"/>
      <c r="N731" s="233"/>
      <c r="O731" s="250"/>
      <c r="P731" s="202"/>
      <c r="Q731" s="202"/>
      <c r="R731" s="202"/>
      <c r="S731" s="202"/>
      <c r="T731" s="202"/>
      <c r="U731" s="202"/>
      <c r="V731" s="202"/>
      <c r="W731" s="202"/>
      <c r="X731" s="202"/>
      <c r="Y731" s="202"/>
      <c r="Z731" s="202"/>
      <c r="AA731" s="202"/>
      <c r="AB731" s="202"/>
      <c r="AC731" s="202"/>
      <c r="AD731" s="202"/>
      <c r="AE731" s="202"/>
      <c r="AF731" s="202"/>
      <c r="AG731" s="202"/>
      <c r="AH731" s="202"/>
      <c r="AI731" s="202"/>
      <c r="AJ731" s="202"/>
      <c r="AK731" s="202"/>
      <c r="AL731" s="202"/>
      <c r="AM731" s="202"/>
      <c r="AN731" s="202"/>
      <c r="AO731" s="202"/>
      <c r="AP731" s="202"/>
      <c r="AQ731" s="202"/>
      <c r="AR731" s="202"/>
      <c r="AS731" s="202"/>
      <c r="AT731" s="202"/>
      <c r="AU731" s="202"/>
      <c r="AV731" s="202"/>
      <c r="AW731" s="202"/>
      <c r="AX731" s="202"/>
      <c r="AY731" s="202"/>
      <c r="AZ731" s="202"/>
      <c r="BA731" s="202"/>
      <c r="BB731" s="202"/>
      <c r="BC731" s="202"/>
      <c r="BD731" s="202"/>
      <c r="BE731" s="202"/>
      <c r="BF731" s="202"/>
      <c r="BG731" s="202"/>
      <c r="BH731" s="202"/>
    </row>
    <row r="732" spans="1:60" outlineLevel="1" x14ac:dyDescent="0.2">
      <c r="A732" s="245"/>
      <c r="B732" s="211"/>
      <c r="C732" s="280"/>
      <c r="D732" s="217"/>
      <c r="E732" s="224"/>
      <c r="F732" s="238"/>
      <c r="G732" s="239"/>
      <c r="H732" s="232"/>
      <c r="I732" s="232"/>
      <c r="J732" s="232"/>
      <c r="K732" s="232"/>
      <c r="L732" s="232"/>
      <c r="M732" s="232"/>
      <c r="N732" s="233"/>
      <c r="O732" s="250"/>
      <c r="P732" s="202"/>
      <c r="Q732" s="202"/>
      <c r="R732" s="202"/>
      <c r="S732" s="202"/>
      <c r="T732" s="202"/>
      <c r="U732" s="202"/>
      <c r="V732" s="202"/>
      <c r="W732" s="202"/>
      <c r="X732" s="202"/>
      <c r="Y732" s="202"/>
      <c r="Z732" s="202"/>
      <c r="AA732" s="202"/>
      <c r="AB732" s="202"/>
      <c r="AC732" s="202"/>
      <c r="AD732" s="202"/>
      <c r="AE732" s="202"/>
      <c r="AF732" s="202"/>
      <c r="AG732" s="202"/>
      <c r="AH732" s="202"/>
      <c r="AI732" s="202"/>
      <c r="AJ732" s="202"/>
      <c r="AK732" s="202"/>
      <c r="AL732" s="202"/>
      <c r="AM732" s="202"/>
      <c r="AN732" s="202"/>
      <c r="AO732" s="202"/>
      <c r="AP732" s="202"/>
      <c r="AQ732" s="202"/>
      <c r="AR732" s="202"/>
      <c r="AS732" s="202"/>
      <c r="AT732" s="202"/>
      <c r="AU732" s="202"/>
      <c r="AV732" s="202"/>
      <c r="AW732" s="202"/>
      <c r="AX732" s="202"/>
      <c r="AY732" s="202"/>
      <c r="AZ732" s="202"/>
      <c r="BA732" s="202"/>
      <c r="BB732" s="202"/>
      <c r="BC732" s="202"/>
      <c r="BD732" s="202"/>
      <c r="BE732" s="202"/>
      <c r="BF732" s="202"/>
      <c r="BG732" s="202"/>
      <c r="BH732" s="202"/>
    </row>
    <row r="733" spans="1:60" outlineLevel="1" x14ac:dyDescent="0.2">
      <c r="A733" s="245"/>
      <c r="B733" s="208" t="s">
        <v>811</v>
      </c>
      <c r="C733" s="277"/>
      <c r="D733" s="246"/>
      <c r="E733" s="247"/>
      <c r="F733" s="248"/>
      <c r="G733" s="234"/>
      <c r="H733" s="232"/>
      <c r="I733" s="232"/>
      <c r="J733" s="232"/>
      <c r="K733" s="232">
        <v>1</v>
      </c>
      <c r="L733" s="232"/>
      <c r="M733" s="232"/>
      <c r="N733" s="233"/>
      <c r="O733" s="250"/>
      <c r="P733" s="202"/>
      <c r="Q733" s="202"/>
      <c r="R733" s="202"/>
      <c r="S733" s="202"/>
      <c r="T733" s="202"/>
      <c r="U733" s="202"/>
      <c r="V733" s="202"/>
      <c r="W733" s="202"/>
      <c r="X733" s="202"/>
      <c r="Y733" s="202"/>
      <c r="Z733" s="202"/>
      <c r="AA733" s="202"/>
      <c r="AB733" s="202"/>
      <c r="AC733" s="202"/>
      <c r="AD733" s="202"/>
      <c r="AE733" s="202"/>
      <c r="AF733" s="202"/>
      <c r="AG733" s="202"/>
      <c r="AH733" s="202"/>
      <c r="AI733" s="202"/>
      <c r="AJ733" s="202"/>
      <c r="AK733" s="202"/>
      <c r="AL733" s="202"/>
      <c r="AM733" s="202"/>
      <c r="AN733" s="202"/>
      <c r="AO733" s="202"/>
      <c r="AP733" s="202"/>
      <c r="AQ733" s="202"/>
      <c r="AR733" s="202"/>
      <c r="AS733" s="202"/>
      <c r="AT733" s="202"/>
      <c r="AU733" s="202"/>
      <c r="AV733" s="202"/>
      <c r="AW733" s="202"/>
      <c r="AX733" s="202"/>
      <c r="AY733" s="202"/>
      <c r="AZ733" s="202"/>
      <c r="BA733" s="202"/>
      <c r="BB733" s="202"/>
      <c r="BC733" s="202"/>
      <c r="BD733" s="202"/>
      <c r="BE733" s="202"/>
      <c r="BF733" s="202"/>
      <c r="BG733" s="202"/>
      <c r="BH733" s="202"/>
    </row>
    <row r="734" spans="1:60" outlineLevel="1" x14ac:dyDescent="0.2">
      <c r="A734" s="245">
        <v>161</v>
      </c>
      <c r="B734" s="211" t="s">
        <v>812</v>
      </c>
      <c r="C734" s="278" t="s">
        <v>813</v>
      </c>
      <c r="D734" s="214" t="s">
        <v>206</v>
      </c>
      <c r="E734" s="221">
        <v>204.90306000000001</v>
      </c>
      <c r="F734" s="235"/>
      <c r="G734" s="232">
        <f>E734*F734</f>
        <v>0</v>
      </c>
      <c r="H734" s="232">
        <v>21</v>
      </c>
      <c r="I734" s="232">
        <f>G734*(1+H734/100)</f>
        <v>0</v>
      </c>
      <c r="J734" s="232">
        <v>0</v>
      </c>
      <c r="K734" s="232">
        <f>E734*J734</f>
        <v>0</v>
      </c>
      <c r="L734" s="232">
        <v>0</v>
      </c>
      <c r="M734" s="232">
        <f>E734*L734</f>
        <v>0</v>
      </c>
      <c r="N734" s="233" t="s">
        <v>421</v>
      </c>
      <c r="O734" s="250" t="s">
        <v>79</v>
      </c>
      <c r="P734" s="202"/>
      <c r="Q734" s="202"/>
      <c r="R734" s="202"/>
      <c r="S734" s="202"/>
      <c r="T734" s="202"/>
      <c r="U734" s="202"/>
      <c r="V734" s="202"/>
      <c r="W734" s="202"/>
      <c r="X734" s="202"/>
      <c r="Y734" s="202"/>
      <c r="Z734" s="202"/>
      <c r="AA734" s="202"/>
      <c r="AB734" s="202"/>
      <c r="AC734" s="202"/>
      <c r="AD734" s="202"/>
      <c r="AE734" s="202"/>
      <c r="AF734" s="202"/>
      <c r="AG734" s="202"/>
      <c r="AH734" s="202"/>
      <c r="AI734" s="202"/>
      <c r="AJ734" s="202"/>
      <c r="AK734" s="202"/>
      <c r="AL734" s="202"/>
      <c r="AM734" s="202">
        <v>21</v>
      </c>
      <c r="AN734" s="202"/>
      <c r="AO734" s="202"/>
      <c r="AP734" s="202"/>
      <c r="AQ734" s="202"/>
      <c r="AR734" s="202"/>
      <c r="AS734" s="202"/>
      <c r="AT734" s="202"/>
      <c r="AU734" s="202"/>
      <c r="AV734" s="202"/>
      <c r="AW734" s="202"/>
      <c r="AX734" s="202"/>
      <c r="AY734" s="202"/>
      <c r="AZ734" s="202"/>
      <c r="BA734" s="202"/>
      <c r="BB734" s="202"/>
      <c r="BC734" s="202"/>
      <c r="BD734" s="202"/>
      <c r="BE734" s="202"/>
      <c r="BF734" s="202"/>
      <c r="BG734" s="202"/>
      <c r="BH734" s="202"/>
    </row>
    <row r="735" spans="1:60" outlineLevel="1" x14ac:dyDescent="0.2">
      <c r="A735" s="245"/>
      <c r="B735" s="211"/>
      <c r="C735" s="279" t="s">
        <v>805</v>
      </c>
      <c r="D735" s="215"/>
      <c r="E735" s="222"/>
      <c r="F735" s="232"/>
      <c r="G735" s="232"/>
      <c r="H735" s="232"/>
      <c r="I735" s="232"/>
      <c r="J735" s="232"/>
      <c r="K735" s="232"/>
      <c r="L735" s="232"/>
      <c r="M735" s="232"/>
      <c r="N735" s="233"/>
      <c r="O735" s="250"/>
      <c r="P735" s="202"/>
      <c r="Q735" s="202"/>
      <c r="R735" s="202"/>
      <c r="S735" s="202"/>
      <c r="T735" s="202"/>
      <c r="U735" s="202"/>
      <c r="V735" s="202"/>
      <c r="W735" s="202"/>
      <c r="X735" s="202"/>
      <c r="Y735" s="202"/>
      <c r="Z735" s="202"/>
      <c r="AA735" s="202"/>
      <c r="AB735" s="202"/>
      <c r="AC735" s="202"/>
      <c r="AD735" s="202"/>
      <c r="AE735" s="202"/>
      <c r="AF735" s="202"/>
      <c r="AG735" s="202"/>
      <c r="AH735" s="202"/>
      <c r="AI735" s="202"/>
      <c r="AJ735" s="202"/>
      <c r="AK735" s="202"/>
      <c r="AL735" s="202"/>
      <c r="AM735" s="202"/>
      <c r="AN735" s="202"/>
      <c r="AO735" s="202"/>
      <c r="AP735" s="202"/>
      <c r="AQ735" s="202"/>
      <c r="AR735" s="202"/>
      <c r="AS735" s="202"/>
      <c r="AT735" s="202"/>
      <c r="AU735" s="202"/>
      <c r="AV735" s="202"/>
      <c r="AW735" s="202"/>
      <c r="AX735" s="202"/>
      <c r="AY735" s="202"/>
      <c r="AZ735" s="202"/>
      <c r="BA735" s="202"/>
      <c r="BB735" s="202"/>
      <c r="BC735" s="202"/>
      <c r="BD735" s="202"/>
      <c r="BE735" s="202"/>
      <c r="BF735" s="202"/>
      <c r="BG735" s="202"/>
      <c r="BH735" s="202"/>
    </row>
    <row r="736" spans="1:60" ht="22.5" outlineLevel="1" x14ac:dyDescent="0.2">
      <c r="A736" s="245"/>
      <c r="B736" s="211"/>
      <c r="C736" s="279" t="s">
        <v>806</v>
      </c>
      <c r="D736" s="215"/>
      <c r="E736" s="222"/>
      <c r="F736" s="232"/>
      <c r="G736" s="232"/>
      <c r="H736" s="232"/>
      <c r="I736" s="232"/>
      <c r="J736" s="232"/>
      <c r="K736" s="232"/>
      <c r="L736" s="232"/>
      <c r="M736" s="232"/>
      <c r="N736" s="233"/>
      <c r="O736" s="250"/>
      <c r="P736" s="202"/>
      <c r="Q736" s="202"/>
      <c r="R736" s="202"/>
      <c r="S736" s="202"/>
      <c r="T736" s="202"/>
      <c r="U736" s="202"/>
      <c r="V736" s="202"/>
      <c r="W736" s="202"/>
      <c r="X736" s="202"/>
      <c r="Y736" s="202"/>
      <c r="Z736" s="202"/>
      <c r="AA736" s="202"/>
      <c r="AB736" s="202"/>
      <c r="AC736" s="202"/>
      <c r="AD736" s="202"/>
      <c r="AE736" s="202"/>
      <c r="AF736" s="202"/>
      <c r="AG736" s="202"/>
      <c r="AH736" s="202"/>
      <c r="AI736" s="202"/>
      <c r="AJ736" s="202"/>
      <c r="AK736" s="202"/>
      <c r="AL736" s="202"/>
      <c r="AM736" s="202"/>
      <c r="AN736" s="202"/>
      <c r="AO736" s="202"/>
      <c r="AP736" s="202"/>
      <c r="AQ736" s="202"/>
      <c r="AR736" s="202"/>
      <c r="AS736" s="202"/>
      <c r="AT736" s="202"/>
      <c r="AU736" s="202"/>
      <c r="AV736" s="202"/>
      <c r="AW736" s="202"/>
      <c r="AX736" s="202"/>
      <c r="AY736" s="202"/>
      <c r="AZ736" s="202"/>
      <c r="BA736" s="202"/>
      <c r="BB736" s="202"/>
      <c r="BC736" s="202"/>
      <c r="BD736" s="202"/>
      <c r="BE736" s="202"/>
      <c r="BF736" s="202"/>
      <c r="BG736" s="202"/>
      <c r="BH736" s="202"/>
    </row>
    <row r="737" spans="1:60" outlineLevel="1" x14ac:dyDescent="0.2">
      <c r="A737" s="245"/>
      <c r="B737" s="211"/>
      <c r="C737" s="279" t="s">
        <v>807</v>
      </c>
      <c r="D737" s="215"/>
      <c r="E737" s="222">
        <v>204.90309999999999</v>
      </c>
      <c r="F737" s="232"/>
      <c r="G737" s="232"/>
      <c r="H737" s="232"/>
      <c r="I737" s="232"/>
      <c r="J737" s="232"/>
      <c r="K737" s="232"/>
      <c r="L737" s="232"/>
      <c r="M737" s="232"/>
      <c r="N737" s="233"/>
      <c r="O737" s="250"/>
      <c r="P737" s="202"/>
      <c r="Q737" s="202"/>
      <c r="R737" s="202"/>
      <c r="S737" s="202"/>
      <c r="T737" s="202"/>
      <c r="U737" s="202"/>
      <c r="V737" s="202"/>
      <c r="W737" s="202"/>
      <c r="X737" s="202"/>
      <c r="Y737" s="202"/>
      <c r="Z737" s="202"/>
      <c r="AA737" s="202"/>
      <c r="AB737" s="202"/>
      <c r="AC737" s="202"/>
      <c r="AD737" s="202"/>
      <c r="AE737" s="202"/>
      <c r="AF737" s="202"/>
      <c r="AG737" s="202"/>
      <c r="AH737" s="202"/>
      <c r="AI737" s="202"/>
      <c r="AJ737" s="202"/>
      <c r="AK737" s="202"/>
      <c r="AL737" s="202"/>
      <c r="AM737" s="202"/>
      <c r="AN737" s="202"/>
      <c r="AO737" s="202"/>
      <c r="AP737" s="202"/>
      <c r="AQ737" s="202"/>
      <c r="AR737" s="202"/>
      <c r="AS737" s="202"/>
      <c r="AT737" s="202"/>
      <c r="AU737" s="202"/>
      <c r="AV737" s="202"/>
      <c r="AW737" s="202"/>
      <c r="AX737" s="202"/>
      <c r="AY737" s="202"/>
      <c r="AZ737" s="202"/>
      <c r="BA737" s="202"/>
      <c r="BB737" s="202"/>
      <c r="BC737" s="202"/>
      <c r="BD737" s="202"/>
      <c r="BE737" s="202"/>
      <c r="BF737" s="202"/>
      <c r="BG737" s="202"/>
      <c r="BH737" s="202"/>
    </row>
    <row r="738" spans="1:60" outlineLevel="1" x14ac:dyDescent="0.2">
      <c r="A738" s="245"/>
      <c r="B738" s="211"/>
      <c r="C738" s="280"/>
      <c r="D738" s="217"/>
      <c r="E738" s="224"/>
      <c r="F738" s="238"/>
      <c r="G738" s="239"/>
      <c r="H738" s="232"/>
      <c r="I738" s="232"/>
      <c r="J738" s="232"/>
      <c r="K738" s="232"/>
      <c r="L738" s="232"/>
      <c r="M738" s="232"/>
      <c r="N738" s="233"/>
      <c r="O738" s="250"/>
      <c r="P738" s="202"/>
      <c r="Q738" s="202"/>
      <c r="R738" s="202"/>
      <c r="S738" s="202"/>
      <c r="T738" s="202"/>
      <c r="U738" s="202"/>
      <c r="V738" s="202"/>
      <c r="W738" s="202"/>
      <c r="X738" s="202"/>
      <c r="Y738" s="202"/>
      <c r="Z738" s="202"/>
      <c r="AA738" s="202"/>
      <c r="AB738" s="202"/>
      <c r="AC738" s="202"/>
      <c r="AD738" s="202"/>
      <c r="AE738" s="202"/>
      <c r="AF738" s="202"/>
      <c r="AG738" s="202"/>
      <c r="AH738" s="202"/>
      <c r="AI738" s="202"/>
      <c r="AJ738" s="202"/>
      <c r="AK738" s="202"/>
      <c r="AL738" s="202"/>
      <c r="AM738" s="202"/>
      <c r="AN738" s="202"/>
      <c r="AO738" s="202"/>
      <c r="AP738" s="202"/>
      <c r="AQ738" s="202"/>
      <c r="AR738" s="202"/>
      <c r="AS738" s="202"/>
      <c r="AT738" s="202"/>
      <c r="AU738" s="202"/>
      <c r="AV738" s="202"/>
      <c r="AW738" s="202"/>
      <c r="AX738" s="202"/>
      <c r="AY738" s="202"/>
      <c r="AZ738" s="202"/>
      <c r="BA738" s="202"/>
      <c r="BB738" s="202"/>
      <c r="BC738" s="202"/>
      <c r="BD738" s="202"/>
      <c r="BE738" s="202"/>
      <c r="BF738" s="202"/>
      <c r="BG738" s="202"/>
      <c r="BH738" s="202"/>
    </row>
    <row r="739" spans="1:60" x14ac:dyDescent="0.2">
      <c r="A739" s="244" t="s">
        <v>70</v>
      </c>
      <c r="B739" s="210" t="s">
        <v>814</v>
      </c>
      <c r="C739" s="275" t="s">
        <v>815</v>
      </c>
      <c r="D739" s="212"/>
      <c r="E739" s="219"/>
      <c r="F739" s="242">
        <f>SUM(G740:G755)</f>
        <v>0</v>
      </c>
      <c r="G739" s="243"/>
      <c r="H739" s="228"/>
      <c r="I739" s="228">
        <f>SUM(I740:I755)</f>
        <v>0</v>
      </c>
      <c r="J739" s="228"/>
      <c r="K739" s="228">
        <f>SUM(K740:K755)</f>
        <v>0</v>
      </c>
      <c r="L739" s="228"/>
      <c r="M739" s="228">
        <f>SUM(M740:M755)</f>
        <v>0</v>
      </c>
      <c r="N739" s="229"/>
      <c r="O739" s="249"/>
    </row>
    <row r="740" spans="1:60" outlineLevel="1" x14ac:dyDescent="0.2">
      <c r="A740" s="245">
        <v>162</v>
      </c>
      <c r="B740" s="211" t="s">
        <v>816</v>
      </c>
      <c r="C740" s="278" t="s">
        <v>817</v>
      </c>
      <c r="D740" s="214" t="s">
        <v>818</v>
      </c>
      <c r="E740" s="221">
        <v>1</v>
      </c>
      <c r="F740" s="235"/>
      <c r="G740" s="232">
        <f>E740*F740</f>
        <v>0</v>
      </c>
      <c r="H740" s="232">
        <v>21</v>
      </c>
      <c r="I740" s="232">
        <f>G740*(1+H740/100)</f>
        <v>0</v>
      </c>
      <c r="J740" s="232">
        <v>0</v>
      </c>
      <c r="K740" s="232">
        <f>E740*J740</f>
        <v>0</v>
      </c>
      <c r="L740" s="232">
        <v>0</v>
      </c>
      <c r="M740" s="232">
        <f>E740*L740</f>
        <v>0</v>
      </c>
      <c r="N740" s="233"/>
      <c r="O740" s="250" t="s">
        <v>79</v>
      </c>
      <c r="P740" s="202"/>
      <c r="Q740" s="202"/>
      <c r="R740" s="202"/>
      <c r="S740" s="202"/>
      <c r="T740" s="202"/>
      <c r="U740" s="202"/>
      <c r="V740" s="202"/>
      <c r="W740" s="202"/>
      <c r="X740" s="202"/>
      <c r="Y740" s="202"/>
      <c r="Z740" s="202"/>
      <c r="AA740" s="202"/>
      <c r="AB740" s="202"/>
      <c r="AC740" s="202"/>
      <c r="AD740" s="202"/>
      <c r="AE740" s="202"/>
      <c r="AF740" s="202"/>
      <c r="AG740" s="202"/>
      <c r="AH740" s="202"/>
      <c r="AI740" s="202"/>
      <c r="AJ740" s="202"/>
      <c r="AK740" s="202"/>
      <c r="AL740" s="202"/>
      <c r="AM740" s="202">
        <v>21</v>
      </c>
      <c r="AN740" s="202"/>
      <c r="AO740" s="202"/>
      <c r="AP740" s="202"/>
      <c r="AQ740" s="202"/>
      <c r="AR740" s="202"/>
      <c r="AS740" s="202"/>
      <c r="AT740" s="202"/>
      <c r="AU740" s="202"/>
      <c r="AV740" s="202"/>
      <c r="AW740" s="202"/>
      <c r="AX740" s="202"/>
      <c r="AY740" s="202"/>
      <c r="AZ740" s="202"/>
      <c r="BA740" s="202"/>
      <c r="BB740" s="202"/>
      <c r="BC740" s="202"/>
      <c r="BD740" s="202"/>
      <c r="BE740" s="202"/>
      <c r="BF740" s="202"/>
      <c r="BG740" s="202"/>
      <c r="BH740" s="202"/>
    </row>
    <row r="741" spans="1:60" ht="22.5" outlineLevel="1" x14ac:dyDescent="0.2">
      <c r="A741" s="245"/>
      <c r="B741" s="211"/>
      <c r="C741" s="281" t="s">
        <v>819</v>
      </c>
      <c r="D741" s="218"/>
      <c r="E741" s="225"/>
      <c r="F741" s="240"/>
      <c r="G741" s="241"/>
      <c r="H741" s="232"/>
      <c r="I741" s="232"/>
      <c r="J741" s="232"/>
      <c r="K741" s="232"/>
      <c r="L741" s="232"/>
      <c r="M741" s="232"/>
      <c r="N741" s="233"/>
      <c r="O741" s="250"/>
      <c r="P741" s="202"/>
      <c r="Q741" s="202"/>
      <c r="R741" s="202"/>
      <c r="S741" s="202"/>
      <c r="T741" s="202"/>
      <c r="U741" s="202"/>
      <c r="V741" s="202"/>
      <c r="W741" s="202"/>
      <c r="X741" s="202"/>
      <c r="Y741" s="202"/>
      <c r="Z741" s="202"/>
      <c r="AA741" s="202"/>
      <c r="AB741" s="202"/>
      <c r="AC741" s="202"/>
      <c r="AD741" s="202"/>
      <c r="AE741" s="202"/>
      <c r="AF741" s="202"/>
      <c r="AG741" s="202"/>
      <c r="AH741" s="202"/>
      <c r="AI741" s="202"/>
      <c r="AJ741" s="202"/>
      <c r="AK741" s="202"/>
      <c r="AL741" s="202"/>
      <c r="AM741" s="202"/>
      <c r="AN741" s="202"/>
      <c r="AO741" s="202"/>
      <c r="AP741" s="202"/>
      <c r="AQ741" s="202"/>
      <c r="AR741" s="202"/>
      <c r="AS741" s="202"/>
      <c r="AT741" s="202"/>
      <c r="AU741" s="202"/>
      <c r="AV741" s="202"/>
      <c r="AW741" s="202"/>
      <c r="AX741" s="202"/>
      <c r="AY741" s="202"/>
      <c r="AZ741" s="202"/>
      <c r="BA741" s="203" t="str">
        <f>C741</f>
        <v>Zaměření stavby před výstavbou: přenesení poloh sítí, hranic pozemku apod. z mapy do terénu, označení a stabilizace lomových bodů, zaměření stávajícího objektu před rekonstrukcí.</v>
      </c>
      <c r="BB741" s="202"/>
      <c r="BC741" s="202"/>
      <c r="BD741" s="202"/>
      <c r="BE741" s="202"/>
      <c r="BF741" s="202"/>
      <c r="BG741" s="202"/>
      <c r="BH741" s="202"/>
    </row>
    <row r="742" spans="1:60" outlineLevel="1" x14ac:dyDescent="0.2">
      <c r="A742" s="245"/>
      <c r="B742" s="211"/>
      <c r="C742" s="280"/>
      <c r="D742" s="217"/>
      <c r="E742" s="224"/>
      <c r="F742" s="238"/>
      <c r="G742" s="239"/>
      <c r="H742" s="232"/>
      <c r="I742" s="232"/>
      <c r="J742" s="232"/>
      <c r="K742" s="232"/>
      <c r="L742" s="232"/>
      <c r="M742" s="232"/>
      <c r="N742" s="233"/>
      <c r="O742" s="250"/>
      <c r="P742" s="202"/>
      <c r="Q742" s="202"/>
      <c r="R742" s="202"/>
      <c r="S742" s="202"/>
      <c r="T742" s="202"/>
      <c r="U742" s="202"/>
      <c r="V742" s="202"/>
      <c r="W742" s="202"/>
      <c r="X742" s="202"/>
      <c r="Y742" s="202"/>
      <c r="Z742" s="202"/>
      <c r="AA742" s="202"/>
      <c r="AB742" s="202"/>
      <c r="AC742" s="202"/>
      <c r="AD742" s="202"/>
      <c r="AE742" s="202"/>
      <c r="AF742" s="202"/>
      <c r="AG742" s="202"/>
      <c r="AH742" s="202"/>
      <c r="AI742" s="202"/>
      <c r="AJ742" s="202"/>
      <c r="AK742" s="202"/>
      <c r="AL742" s="202"/>
      <c r="AM742" s="202"/>
      <c r="AN742" s="202"/>
      <c r="AO742" s="202"/>
      <c r="AP742" s="202"/>
      <c r="AQ742" s="202"/>
      <c r="AR742" s="202"/>
      <c r="AS742" s="202"/>
      <c r="AT742" s="202"/>
      <c r="AU742" s="202"/>
      <c r="AV742" s="202"/>
      <c r="AW742" s="202"/>
      <c r="AX742" s="202"/>
      <c r="AY742" s="202"/>
      <c r="AZ742" s="202"/>
      <c r="BA742" s="202"/>
      <c r="BB742" s="202"/>
      <c r="BC742" s="202"/>
      <c r="BD742" s="202"/>
      <c r="BE742" s="202"/>
      <c r="BF742" s="202"/>
      <c r="BG742" s="202"/>
      <c r="BH742" s="202"/>
    </row>
    <row r="743" spans="1:60" outlineLevel="1" x14ac:dyDescent="0.2">
      <c r="A743" s="245">
        <v>163</v>
      </c>
      <c r="B743" s="211" t="s">
        <v>820</v>
      </c>
      <c r="C743" s="278" t="s">
        <v>821</v>
      </c>
      <c r="D743" s="214" t="s">
        <v>818</v>
      </c>
      <c r="E743" s="221">
        <v>1</v>
      </c>
      <c r="F743" s="235"/>
      <c r="G743" s="232">
        <f>E743*F743</f>
        <v>0</v>
      </c>
      <c r="H743" s="232">
        <v>21</v>
      </c>
      <c r="I743" s="232">
        <f>G743*(1+H743/100)</f>
        <v>0</v>
      </c>
      <c r="J743" s="232">
        <v>0</v>
      </c>
      <c r="K743" s="232">
        <f>E743*J743</f>
        <v>0</v>
      </c>
      <c r="L743" s="232">
        <v>0</v>
      </c>
      <c r="M743" s="232">
        <f>E743*L743</f>
        <v>0</v>
      </c>
      <c r="N743" s="233"/>
      <c r="O743" s="250" t="s">
        <v>79</v>
      </c>
      <c r="P743" s="202"/>
      <c r="Q743" s="202"/>
      <c r="R743" s="202"/>
      <c r="S743" s="202"/>
      <c r="T743" s="202"/>
      <c r="U743" s="202"/>
      <c r="V743" s="202"/>
      <c r="W743" s="202"/>
      <c r="X743" s="202"/>
      <c r="Y743" s="202"/>
      <c r="Z743" s="202"/>
      <c r="AA743" s="202"/>
      <c r="AB743" s="202"/>
      <c r="AC743" s="202"/>
      <c r="AD743" s="202"/>
      <c r="AE743" s="202"/>
      <c r="AF743" s="202"/>
      <c r="AG743" s="202"/>
      <c r="AH743" s="202"/>
      <c r="AI743" s="202"/>
      <c r="AJ743" s="202"/>
      <c r="AK743" s="202"/>
      <c r="AL743" s="202"/>
      <c r="AM743" s="202">
        <v>21</v>
      </c>
      <c r="AN743" s="202"/>
      <c r="AO743" s="202"/>
      <c r="AP743" s="202"/>
      <c r="AQ743" s="202"/>
      <c r="AR743" s="202"/>
      <c r="AS743" s="202"/>
      <c r="AT743" s="202"/>
      <c r="AU743" s="202"/>
      <c r="AV743" s="202"/>
      <c r="AW743" s="202"/>
      <c r="AX743" s="202"/>
      <c r="AY743" s="202"/>
      <c r="AZ743" s="202"/>
      <c r="BA743" s="202"/>
      <c r="BB743" s="202"/>
      <c r="BC743" s="202"/>
      <c r="BD743" s="202"/>
      <c r="BE743" s="202"/>
      <c r="BF743" s="202"/>
      <c r="BG743" s="202"/>
      <c r="BH743" s="202"/>
    </row>
    <row r="744" spans="1:60" outlineLevel="1" x14ac:dyDescent="0.2">
      <c r="A744" s="245"/>
      <c r="B744" s="211"/>
      <c r="C744" s="281" t="s">
        <v>847</v>
      </c>
      <c r="D744" s="218"/>
      <c r="E744" s="225"/>
      <c r="F744" s="240"/>
      <c r="G744" s="241"/>
      <c r="H744" s="232"/>
      <c r="I744" s="232"/>
      <c r="J744" s="232"/>
      <c r="K744" s="232"/>
      <c r="L744" s="232"/>
      <c r="M744" s="232"/>
      <c r="N744" s="233"/>
      <c r="O744" s="250"/>
      <c r="P744" s="202"/>
      <c r="Q744" s="202"/>
      <c r="R744" s="202"/>
      <c r="S744" s="202"/>
      <c r="T744" s="202"/>
      <c r="U744" s="202"/>
      <c r="V744" s="202"/>
      <c r="W744" s="202"/>
      <c r="X744" s="202"/>
      <c r="Y744" s="202"/>
      <c r="Z744" s="202"/>
      <c r="AA744" s="202"/>
      <c r="AB744" s="202"/>
      <c r="AC744" s="202"/>
      <c r="AD744" s="202"/>
      <c r="AE744" s="202"/>
      <c r="AF744" s="202"/>
      <c r="AG744" s="202"/>
      <c r="AH744" s="202"/>
      <c r="AI744" s="202"/>
      <c r="AJ744" s="202"/>
      <c r="AK744" s="202"/>
      <c r="AL744" s="202"/>
      <c r="AM744" s="202"/>
      <c r="AN744" s="202"/>
      <c r="AO744" s="202"/>
      <c r="AP744" s="202"/>
      <c r="AQ744" s="202"/>
      <c r="AR744" s="202"/>
      <c r="AS744" s="202"/>
      <c r="AT744" s="202"/>
      <c r="AU744" s="202"/>
      <c r="AV744" s="202"/>
      <c r="AW744" s="202"/>
      <c r="AX744" s="202"/>
      <c r="AY744" s="202"/>
      <c r="AZ744" s="202"/>
      <c r="BA744" s="203" t="str">
        <f>C744</f>
        <v>Geodetické zaměření rohů stavby, stabilizace bodů a sestavení laviček.</v>
      </c>
      <c r="BB744" s="202"/>
      <c r="BC744" s="202"/>
      <c r="BD744" s="202"/>
      <c r="BE744" s="202"/>
      <c r="BF744" s="202"/>
      <c r="BG744" s="202"/>
      <c r="BH744" s="202"/>
    </row>
    <row r="745" spans="1:60" ht="22.5" outlineLevel="1" x14ac:dyDescent="0.2">
      <c r="A745" s="245"/>
      <c r="B745" s="211"/>
      <c r="C745" s="281" t="s">
        <v>822</v>
      </c>
      <c r="D745" s="218"/>
      <c r="E745" s="225"/>
      <c r="F745" s="240"/>
      <c r="G745" s="241"/>
      <c r="H745" s="232"/>
      <c r="I745" s="232"/>
      <c r="J745" s="232"/>
      <c r="K745" s="232"/>
      <c r="L745" s="232"/>
      <c r="M745" s="232"/>
      <c r="N745" s="233"/>
      <c r="O745" s="250"/>
      <c r="P745" s="202"/>
      <c r="Q745" s="202"/>
      <c r="R745" s="202"/>
      <c r="S745" s="202"/>
      <c r="T745" s="202"/>
      <c r="U745" s="202"/>
      <c r="V745" s="202"/>
      <c r="W745" s="202"/>
      <c r="X745" s="202"/>
      <c r="Y745" s="202"/>
      <c r="Z745" s="202"/>
      <c r="AA745" s="202"/>
      <c r="AB745" s="202"/>
      <c r="AC745" s="202"/>
      <c r="AD745" s="202"/>
      <c r="AE745" s="202"/>
      <c r="AF745" s="202"/>
      <c r="AG745" s="202"/>
      <c r="AH745" s="202"/>
      <c r="AI745" s="202"/>
      <c r="AJ745" s="202"/>
      <c r="AK745" s="202"/>
      <c r="AL745" s="202"/>
      <c r="AM745" s="202"/>
      <c r="AN745" s="202"/>
      <c r="AO745" s="202"/>
      <c r="AP745" s="202"/>
      <c r="AQ745" s="202"/>
      <c r="AR745" s="202"/>
      <c r="AS745" s="202"/>
      <c r="AT745" s="202"/>
      <c r="AU745" s="202"/>
      <c r="AV745" s="202"/>
      <c r="AW745" s="202"/>
      <c r="AX745" s="202"/>
      <c r="AY745" s="202"/>
      <c r="AZ745" s="202"/>
      <c r="BA745" s="203" t="str">
        <f>C745</f>
        <v>Vyhotovení protokolu o vytyčení stavby se seznamem souřadnic vytyčených bodů a jejich polohopisnými (S-JTSK) a výškopisnými (Bpv) hodnotami.</v>
      </c>
      <c r="BB745" s="202"/>
      <c r="BC745" s="202"/>
      <c r="BD745" s="202"/>
      <c r="BE745" s="202"/>
      <c r="BF745" s="202"/>
      <c r="BG745" s="202"/>
      <c r="BH745" s="202"/>
    </row>
    <row r="746" spans="1:60" outlineLevel="1" x14ac:dyDescent="0.2">
      <c r="A746" s="245"/>
      <c r="B746" s="211"/>
      <c r="C746" s="280"/>
      <c r="D746" s="217"/>
      <c r="E746" s="224"/>
      <c r="F746" s="238"/>
      <c r="G746" s="239"/>
      <c r="H746" s="232"/>
      <c r="I746" s="232"/>
      <c r="J746" s="232"/>
      <c r="K746" s="232"/>
      <c r="L746" s="232"/>
      <c r="M746" s="232"/>
      <c r="N746" s="233"/>
      <c r="O746" s="250"/>
      <c r="P746" s="202"/>
      <c r="Q746" s="202"/>
      <c r="R746" s="202"/>
      <c r="S746" s="202"/>
      <c r="T746" s="202"/>
      <c r="U746" s="202"/>
      <c r="V746" s="202"/>
      <c r="W746" s="202"/>
      <c r="X746" s="202"/>
      <c r="Y746" s="202"/>
      <c r="Z746" s="202"/>
      <c r="AA746" s="202"/>
      <c r="AB746" s="202"/>
      <c r="AC746" s="202"/>
      <c r="AD746" s="202"/>
      <c r="AE746" s="202"/>
      <c r="AF746" s="202"/>
      <c r="AG746" s="202"/>
      <c r="AH746" s="202"/>
      <c r="AI746" s="202"/>
      <c r="AJ746" s="202"/>
      <c r="AK746" s="202"/>
      <c r="AL746" s="202"/>
      <c r="AM746" s="202"/>
      <c r="AN746" s="202"/>
      <c r="AO746" s="202"/>
      <c r="AP746" s="202"/>
      <c r="AQ746" s="202"/>
      <c r="AR746" s="202"/>
      <c r="AS746" s="202"/>
      <c r="AT746" s="202"/>
      <c r="AU746" s="202"/>
      <c r="AV746" s="202"/>
      <c r="AW746" s="202"/>
      <c r="AX746" s="202"/>
      <c r="AY746" s="202"/>
      <c r="AZ746" s="202"/>
      <c r="BA746" s="202"/>
      <c r="BB746" s="202"/>
      <c r="BC746" s="202"/>
      <c r="BD746" s="202"/>
      <c r="BE746" s="202"/>
      <c r="BF746" s="202"/>
      <c r="BG746" s="202"/>
      <c r="BH746" s="202"/>
    </row>
    <row r="747" spans="1:60" outlineLevel="1" x14ac:dyDescent="0.2">
      <c r="A747" s="245">
        <v>164</v>
      </c>
      <c r="B747" s="211" t="s">
        <v>823</v>
      </c>
      <c r="C747" s="278" t="s">
        <v>824</v>
      </c>
      <c r="D747" s="214" t="s">
        <v>818</v>
      </c>
      <c r="E747" s="221">
        <v>1</v>
      </c>
      <c r="F747" s="235"/>
      <c r="G747" s="232">
        <f>E747*F747</f>
        <v>0</v>
      </c>
      <c r="H747" s="232">
        <v>21</v>
      </c>
      <c r="I747" s="232">
        <f>G747*(1+H747/100)</f>
        <v>0</v>
      </c>
      <c r="J747" s="232">
        <v>0</v>
      </c>
      <c r="K747" s="232">
        <f>E747*J747</f>
        <v>0</v>
      </c>
      <c r="L747" s="232">
        <v>0</v>
      </c>
      <c r="M747" s="232">
        <f>E747*L747</f>
        <v>0</v>
      </c>
      <c r="N747" s="233"/>
      <c r="O747" s="250" t="s">
        <v>79</v>
      </c>
      <c r="P747" s="202"/>
      <c r="Q747" s="202"/>
      <c r="R747" s="202"/>
      <c r="S747" s="202"/>
      <c r="T747" s="202"/>
      <c r="U747" s="202"/>
      <c r="V747" s="202"/>
      <c r="W747" s="202"/>
      <c r="X747" s="202"/>
      <c r="Y747" s="202"/>
      <c r="Z747" s="202"/>
      <c r="AA747" s="202"/>
      <c r="AB747" s="202"/>
      <c r="AC747" s="202"/>
      <c r="AD747" s="202"/>
      <c r="AE747" s="202"/>
      <c r="AF747" s="202"/>
      <c r="AG747" s="202"/>
      <c r="AH747" s="202"/>
      <c r="AI747" s="202"/>
      <c r="AJ747" s="202"/>
      <c r="AK747" s="202"/>
      <c r="AL747" s="202"/>
      <c r="AM747" s="202">
        <v>21</v>
      </c>
      <c r="AN747" s="202"/>
      <c r="AO747" s="202"/>
      <c r="AP747" s="202"/>
      <c r="AQ747" s="202"/>
      <c r="AR747" s="202"/>
      <c r="AS747" s="202"/>
      <c r="AT747" s="202"/>
      <c r="AU747" s="202"/>
      <c r="AV747" s="202"/>
      <c r="AW747" s="202"/>
      <c r="AX747" s="202"/>
      <c r="AY747" s="202"/>
      <c r="AZ747" s="202"/>
      <c r="BA747" s="202"/>
      <c r="BB747" s="202"/>
      <c r="BC747" s="202"/>
      <c r="BD747" s="202"/>
      <c r="BE747" s="202"/>
      <c r="BF747" s="202"/>
      <c r="BG747" s="202"/>
      <c r="BH747" s="202"/>
    </row>
    <row r="748" spans="1:60" outlineLevel="1" x14ac:dyDescent="0.2">
      <c r="A748" s="245"/>
      <c r="B748" s="211"/>
      <c r="C748" s="281" t="s">
        <v>825</v>
      </c>
      <c r="D748" s="218"/>
      <c r="E748" s="225"/>
      <c r="F748" s="240"/>
      <c r="G748" s="241"/>
      <c r="H748" s="232"/>
      <c r="I748" s="232"/>
      <c r="J748" s="232"/>
      <c r="K748" s="232"/>
      <c r="L748" s="232"/>
      <c r="M748" s="232"/>
      <c r="N748" s="233"/>
      <c r="O748" s="250"/>
      <c r="P748" s="202"/>
      <c r="Q748" s="202"/>
      <c r="R748" s="202"/>
      <c r="S748" s="202"/>
      <c r="T748" s="202"/>
      <c r="U748" s="202"/>
      <c r="V748" s="202"/>
      <c r="W748" s="202"/>
      <c r="X748" s="202"/>
      <c r="Y748" s="202"/>
      <c r="Z748" s="202"/>
      <c r="AA748" s="202"/>
      <c r="AB748" s="202"/>
      <c r="AC748" s="202"/>
      <c r="AD748" s="202"/>
      <c r="AE748" s="202"/>
      <c r="AF748" s="202"/>
      <c r="AG748" s="202"/>
      <c r="AH748" s="202"/>
      <c r="AI748" s="202"/>
      <c r="AJ748" s="202"/>
      <c r="AK748" s="202"/>
      <c r="AL748" s="202"/>
      <c r="AM748" s="202"/>
      <c r="AN748" s="202"/>
      <c r="AO748" s="202"/>
      <c r="AP748" s="202"/>
      <c r="AQ748" s="202"/>
      <c r="AR748" s="202"/>
      <c r="AS748" s="202"/>
      <c r="AT748" s="202"/>
      <c r="AU748" s="202"/>
      <c r="AV748" s="202"/>
      <c r="AW748" s="202"/>
      <c r="AX748" s="202"/>
      <c r="AY748" s="202"/>
      <c r="AZ748" s="202"/>
      <c r="BA748" s="203" t="str">
        <f>C748</f>
        <v>Veškeré náklady spojené s vybudováním, provozem a odstraněním zařízení staveniště.</v>
      </c>
      <c r="BB748" s="202"/>
      <c r="BC748" s="202"/>
      <c r="BD748" s="202"/>
      <c r="BE748" s="202"/>
      <c r="BF748" s="202"/>
      <c r="BG748" s="202"/>
      <c r="BH748" s="202"/>
    </row>
    <row r="749" spans="1:60" outlineLevel="1" x14ac:dyDescent="0.2">
      <c r="A749" s="245"/>
      <c r="B749" s="211"/>
      <c r="C749" s="280"/>
      <c r="D749" s="217"/>
      <c r="E749" s="224"/>
      <c r="F749" s="238"/>
      <c r="G749" s="239"/>
      <c r="H749" s="232"/>
      <c r="I749" s="232"/>
      <c r="J749" s="232"/>
      <c r="K749" s="232"/>
      <c r="L749" s="232"/>
      <c r="M749" s="232"/>
      <c r="N749" s="233"/>
      <c r="O749" s="250"/>
      <c r="P749" s="202"/>
      <c r="Q749" s="202"/>
      <c r="R749" s="202"/>
      <c r="S749" s="202"/>
      <c r="T749" s="202"/>
      <c r="U749" s="202"/>
      <c r="V749" s="202"/>
      <c r="W749" s="202"/>
      <c r="X749" s="202"/>
      <c r="Y749" s="202"/>
      <c r="Z749" s="202"/>
      <c r="AA749" s="202"/>
      <c r="AB749" s="202"/>
      <c r="AC749" s="202"/>
      <c r="AD749" s="202"/>
      <c r="AE749" s="202"/>
      <c r="AF749" s="202"/>
      <c r="AG749" s="202"/>
      <c r="AH749" s="202"/>
      <c r="AI749" s="202"/>
      <c r="AJ749" s="202"/>
      <c r="AK749" s="202"/>
      <c r="AL749" s="202"/>
      <c r="AM749" s="202"/>
      <c r="AN749" s="202"/>
      <c r="AO749" s="202"/>
      <c r="AP749" s="202"/>
      <c r="AQ749" s="202"/>
      <c r="AR749" s="202"/>
      <c r="AS749" s="202"/>
      <c r="AT749" s="202"/>
      <c r="AU749" s="202"/>
      <c r="AV749" s="202"/>
      <c r="AW749" s="202"/>
      <c r="AX749" s="202"/>
      <c r="AY749" s="202"/>
      <c r="AZ749" s="202"/>
      <c r="BA749" s="202"/>
      <c r="BB749" s="202"/>
      <c r="BC749" s="202"/>
      <c r="BD749" s="202"/>
      <c r="BE749" s="202"/>
      <c r="BF749" s="202"/>
      <c r="BG749" s="202"/>
      <c r="BH749" s="202"/>
    </row>
    <row r="750" spans="1:60" outlineLevel="1" x14ac:dyDescent="0.2">
      <c r="A750" s="245">
        <v>165</v>
      </c>
      <c r="B750" s="211" t="s">
        <v>826</v>
      </c>
      <c r="C750" s="278" t="s">
        <v>824</v>
      </c>
      <c r="D750" s="214" t="s">
        <v>818</v>
      </c>
      <c r="E750" s="221">
        <v>1</v>
      </c>
      <c r="F750" s="235"/>
      <c r="G750" s="232">
        <f>E750*F750</f>
        <v>0</v>
      </c>
      <c r="H750" s="232">
        <v>21</v>
      </c>
      <c r="I750" s="232">
        <f>G750*(1+H750/100)</f>
        <v>0</v>
      </c>
      <c r="J750" s="232">
        <v>0</v>
      </c>
      <c r="K750" s="232">
        <f>E750*J750</f>
        <v>0</v>
      </c>
      <c r="L750" s="232">
        <v>0</v>
      </c>
      <c r="M750" s="232">
        <f>E750*L750</f>
        <v>0</v>
      </c>
      <c r="N750" s="233"/>
      <c r="O750" s="250" t="s">
        <v>79</v>
      </c>
      <c r="P750" s="202"/>
      <c r="Q750" s="202"/>
      <c r="R750" s="202"/>
      <c r="S750" s="202"/>
      <c r="T750" s="202"/>
      <c r="U750" s="202"/>
      <c r="V750" s="202"/>
      <c r="W750" s="202"/>
      <c r="X750" s="202"/>
      <c r="Y750" s="202"/>
      <c r="Z750" s="202"/>
      <c r="AA750" s="202"/>
      <c r="AB750" s="202"/>
      <c r="AC750" s="202"/>
      <c r="AD750" s="202"/>
      <c r="AE750" s="202"/>
      <c r="AF750" s="202"/>
      <c r="AG750" s="202"/>
      <c r="AH750" s="202"/>
      <c r="AI750" s="202"/>
      <c r="AJ750" s="202"/>
      <c r="AK750" s="202"/>
      <c r="AL750" s="202"/>
      <c r="AM750" s="202">
        <v>21</v>
      </c>
      <c r="AN750" s="202"/>
      <c r="AO750" s="202"/>
      <c r="AP750" s="202"/>
      <c r="AQ750" s="202"/>
      <c r="AR750" s="202"/>
      <c r="AS750" s="202"/>
      <c r="AT750" s="202"/>
      <c r="AU750" s="202"/>
      <c r="AV750" s="202"/>
      <c r="AW750" s="202"/>
      <c r="AX750" s="202"/>
      <c r="AY750" s="202"/>
      <c r="AZ750" s="202"/>
      <c r="BA750" s="202"/>
      <c r="BB750" s="202"/>
      <c r="BC750" s="202"/>
      <c r="BD750" s="202"/>
      <c r="BE750" s="202"/>
      <c r="BF750" s="202"/>
      <c r="BG750" s="202"/>
      <c r="BH750" s="202"/>
    </row>
    <row r="751" spans="1:60" ht="33.75" outlineLevel="1" x14ac:dyDescent="0.2">
      <c r="A751" s="245"/>
      <c r="B751" s="211"/>
      <c r="C751" s="281" t="s">
        <v>827</v>
      </c>
      <c r="D751" s="218"/>
      <c r="E751" s="225"/>
      <c r="F751" s="240"/>
      <c r="G751" s="241"/>
      <c r="H751" s="232"/>
      <c r="I751" s="232"/>
      <c r="J751" s="232"/>
      <c r="K751" s="232"/>
      <c r="L751" s="232"/>
      <c r="M751" s="232"/>
      <c r="N751" s="233"/>
      <c r="O751" s="250"/>
      <c r="P751" s="202"/>
      <c r="Q751" s="202"/>
      <c r="R751" s="202"/>
      <c r="S751" s="202"/>
      <c r="T751" s="202"/>
      <c r="U751" s="202"/>
      <c r="V751" s="202"/>
      <c r="W751" s="202"/>
      <c r="X751" s="202"/>
      <c r="Y751" s="202"/>
      <c r="Z751" s="202"/>
      <c r="AA751" s="202"/>
      <c r="AB751" s="202"/>
      <c r="AC751" s="202"/>
      <c r="AD751" s="202"/>
      <c r="AE751" s="202"/>
      <c r="AF751" s="202"/>
      <c r="AG751" s="202"/>
      <c r="AH751" s="202"/>
      <c r="AI751" s="202"/>
      <c r="AJ751" s="202"/>
      <c r="AK751" s="202"/>
      <c r="AL751" s="202"/>
      <c r="AM751" s="202"/>
      <c r="AN751" s="202"/>
      <c r="AO751" s="202"/>
      <c r="AP751" s="202"/>
      <c r="AQ751" s="202"/>
      <c r="AR751" s="202"/>
      <c r="AS751" s="202"/>
      <c r="AT751" s="202"/>
      <c r="AU751" s="202"/>
      <c r="AV751" s="202"/>
      <c r="AW751" s="202"/>
      <c r="AX751" s="202"/>
      <c r="AY751" s="202"/>
      <c r="AZ751" s="202"/>
      <c r="BA751" s="203" t="str">
        <f>C751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751" s="202"/>
      <c r="BC751" s="202"/>
      <c r="BD751" s="202"/>
      <c r="BE751" s="202"/>
      <c r="BF751" s="202"/>
      <c r="BG751" s="202"/>
      <c r="BH751" s="202"/>
    </row>
    <row r="752" spans="1:60" outlineLevel="1" x14ac:dyDescent="0.2">
      <c r="A752" s="245"/>
      <c r="B752" s="211"/>
      <c r="C752" s="280"/>
      <c r="D752" s="217"/>
      <c r="E752" s="224"/>
      <c r="F752" s="238"/>
      <c r="G752" s="239"/>
      <c r="H752" s="232"/>
      <c r="I752" s="232"/>
      <c r="J752" s="232"/>
      <c r="K752" s="232"/>
      <c r="L752" s="232"/>
      <c r="M752" s="232"/>
      <c r="N752" s="233"/>
      <c r="O752" s="250"/>
      <c r="P752" s="202"/>
      <c r="Q752" s="202"/>
      <c r="R752" s="202"/>
      <c r="S752" s="202"/>
      <c r="T752" s="202"/>
      <c r="U752" s="202"/>
      <c r="V752" s="202"/>
      <c r="W752" s="202"/>
      <c r="X752" s="202"/>
      <c r="Y752" s="202"/>
      <c r="Z752" s="202"/>
      <c r="AA752" s="202"/>
      <c r="AB752" s="202"/>
      <c r="AC752" s="202"/>
      <c r="AD752" s="202"/>
      <c r="AE752" s="202"/>
      <c r="AF752" s="202"/>
      <c r="AG752" s="202"/>
      <c r="AH752" s="202"/>
      <c r="AI752" s="202"/>
      <c r="AJ752" s="202"/>
      <c r="AK752" s="202"/>
      <c r="AL752" s="202"/>
      <c r="AM752" s="202"/>
      <c r="AN752" s="202"/>
      <c r="AO752" s="202"/>
      <c r="AP752" s="202"/>
      <c r="AQ752" s="202"/>
      <c r="AR752" s="202"/>
      <c r="AS752" s="202"/>
      <c r="AT752" s="202"/>
      <c r="AU752" s="202"/>
      <c r="AV752" s="202"/>
      <c r="AW752" s="202"/>
      <c r="AX752" s="202"/>
      <c r="AY752" s="202"/>
      <c r="AZ752" s="202"/>
      <c r="BA752" s="202"/>
      <c r="BB752" s="202"/>
      <c r="BC752" s="202"/>
      <c r="BD752" s="202"/>
      <c r="BE752" s="202"/>
      <c r="BF752" s="202"/>
      <c r="BG752" s="202"/>
      <c r="BH752" s="202"/>
    </row>
    <row r="753" spans="1:60" outlineLevel="1" x14ac:dyDescent="0.2">
      <c r="A753" s="245">
        <v>166</v>
      </c>
      <c r="B753" s="211" t="s">
        <v>828</v>
      </c>
      <c r="C753" s="278" t="s">
        <v>824</v>
      </c>
      <c r="D753" s="214" t="s">
        <v>818</v>
      </c>
      <c r="E753" s="221">
        <v>1</v>
      </c>
      <c r="F753" s="235"/>
      <c r="G753" s="232">
        <f>E753*F753</f>
        <v>0</v>
      </c>
      <c r="H753" s="232">
        <v>21</v>
      </c>
      <c r="I753" s="232">
        <f>G753*(1+H753/100)</f>
        <v>0</v>
      </c>
      <c r="J753" s="232">
        <v>0</v>
      </c>
      <c r="K753" s="232">
        <f>E753*J753</f>
        <v>0</v>
      </c>
      <c r="L753" s="232">
        <v>0</v>
      </c>
      <c r="M753" s="232">
        <f>E753*L753</f>
        <v>0</v>
      </c>
      <c r="N753" s="233"/>
      <c r="O753" s="250" t="s">
        <v>79</v>
      </c>
      <c r="P753" s="202"/>
      <c r="Q753" s="202"/>
      <c r="R753" s="202"/>
      <c r="S753" s="202"/>
      <c r="T753" s="202"/>
      <c r="U753" s="202"/>
      <c r="V753" s="202"/>
      <c r="W753" s="202"/>
      <c r="X753" s="202"/>
      <c r="Y753" s="202"/>
      <c r="Z753" s="202"/>
      <c r="AA753" s="202"/>
      <c r="AB753" s="202"/>
      <c r="AC753" s="202"/>
      <c r="AD753" s="202"/>
      <c r="AE753" s="202"/>
      <c r="AF753" s="202"/>
      <c r="AG753" s="202"/>
      <c r="AH753" s="202"/>
      <c r="AI753" s="202"/>
      <c r="AJ753" s="202"/>
      <c r="AK753" s="202"/>
      <c r="AL753" s="202"/>
      <c r="AM753" s="202">
        <v>21</v>
      </c>
      <c r="AN753" s="202"/>
      <c r="AO753" s="202"/>
      <c r="AP753" s="202"/>
      <c r="AQ753" s="202"/>
      <c r="AR753" s="202"/>
      <c r="AS753" s="202"/>
      <c r="AT753" s="202"/>
      <c r="AU753" s="202"/>
      <c r="AV753" s="202"/>
      <c r="AW753" s="202"/>
      <c r="AX753" s="202"/>
      <c r="AY753" s="202"/>
      <c r="AZ753" s="202"/>
      <c r="BA753" s="202"/>
      <c r="BB753" s="202"/>
      <c r="BC753" s="202"/>
      <c r="BD753" s="202"/>
      <c r="BE753" s="202"/>
      <c r="BF753" s="202"/>
      <c r="BG753" s="202"/>
      <c r="BH753" s="202"/>
    </row>
    <row r="754" spans="1:60" ht="22.5" outlineLevel="1" x14ac:dyDescent="0.2">
      <c r="A754" s="245"/>
      <c r="B754" s="211"/>
      <c r="C754" s="281" t="s">
        <v>829</v>
      </c>
      <c r="D754" s="218"/>
      <c r="E754" s="225"/>
      <c r="F754" s="240"/>
      <c r="G754" s="241"/>
      <c r="H754" s="232"/>
      <c r="I754" s="232"/>
      <c r="J754" s="232"/>
      <c r="K754" s="232"/>
      <c r="L754" s="232"/>
      <c r="M754" s="232"/>
      <c r="N754" s="233"/>
      <c r="O754" s="250"/>
      <c r="P754" s="202"/>
      <c r="Q754" s="202"/>
      <c r="R754" s="202"/>
      <c r="S754" s="202"/>
      <c r="T754" s="202"/>
      <c r="U754" s="202"/>
      <c r="V754" s="202"/>
      <c r="W754" s="202"/>
      <c r="X754" s="202"/>
      <c r="Y754" s="202"/>
      <c r="Z754" s="202"/>
      <c r="AA754" s="202"/>
      <c r="AB754" s="202"/>
      <c r="AC754" s="202"/>
      <c r="AD754" s="202"/>
      <c r="AE754" s="202"/>
      <c r="AF754" s="202"/>
      <c r="AG754" s="202"/>
      <c r="AH754" s="202"/>
      <c r="AI754" s="202"/>
      <c r="AJ754" s="202"/>
      <c r="AK754" s="202"/>
      <c r="AL754" s="202"/>
      <c r="AM754" s="202"/>
      <c r="AN754" s="202"/>
      <c r="AO754" s="202"/>
      <c r="AP754" s="202"/>
      <c r="AQ754" s="202"/>
      <c r="AR754" s="202"/>
      <c r="AS754" s="202"/>
      <c r="AT754" s="202"/>
      <c r="AU754" s="202"/>
      <c r="AV754" s="202"/>
      <c r="AW754" s="202"/>
      <c r="AX754" s="202"/>
      <c r="AY754" s="202"/>
      <c r="AZ754" s="202"/>
      <c r="BA754" s="203" t="str">
        <f>C754</f>
        <v>Náklady na ztížené podmínky provádění tam, kde se vyskytují omezující vlivy konkrétního prostředí, které mají prokazatelný vliv na provádění stavebních prací, Jedná se zejména o náklady související s extrémními podmínkami místa provádění.</v>
      </c>
      <c r="BB754" s="202"/>
      <c r="BC754" s="202"/>
      <c r="BD754" s="202"/>
      <c r="BE754" s="202"/>
      <c r="BF754" s="202"/>
      <c r="BG754" s="202"/>
      <c r="BH754" s="202"/>
    </row>
    <row r="755" spans="1:60" outlineLevel="1" x14ac:dyDescent="0.2">
      <c r="A755" s="245"/>
      <c r="B755" s="211"/>
      <c r="C755" s="280"/>
      <c r="D755" s="217"/>
      <c r="E755" s="224"/>
      <c r="F755" s="238"/>
      <c r="G755" s="239"/>
      <c r="H755" s="232"/>
      <c r="I755" s="232"/>
      <c r="J755" s="232"/>
      <c r="K755" s="232"/>
      <c r="L755" s="232"/>
      <c r="M755" s="232"/>
      <c r="N755" s="233"/>
      <c r="O755" s="250"/>
      <c r="P755" s="202"/>
      <c r="Q755" s="202"/>
      <c r="R755" s="202"/>
      <c r="S755" s="202"/>
      <c r="T755" s="202"/>
      <c r="U755" s="202"/>
      <c r="V755" s="202"/>
      <c r="W755" s="202"/>
      <c r="X755" s="202"/>
      <c r="Y755" s="202"/>
      <c r="Z755" s="202"/>
      <c r="AA755" s="202"/>
      <c r="AB755" s="202"/>
      <c r="AC755" s="202"/>
      <c r="AD755" s="202"/>
      <c r="AE755" s="202"/>
      <c r="AF755" s="202"/>
      <c r="AG755" s="202"/>
      <c r="AH755" s="202"/>
      <c r="AI755" s="202"/>
      <c r="AJ755" s="202"/>
      <c r="AK755" s="202"/>
      <c r="AL755" s="202"/>
      <c r="AM755" s="202"/>
      <c r="AN755" s="202"/>
      <c r="AO755" s="202"/>
      <c r="AP755" s="202"/>
      <c r="AQ755" s="202"/>
      <c r="AR755" s="202"/>
      <c r="AS755" s="202"/>
      <c r="AT755" s="202"/>
      <c r="AU755" s="202"/>
      <c r="AV755" s="202"/>
      <c r="AW755" s="202"/>
      <c r="AX755" s="202"/>
      <c r="AY755" s="202"/>
      <c r="AZ755" s="202"/>
      <c r="BA755" s="202"/>
      <c r="BB755" s="202"/>
      <c r="BC755" s="202"/>
      <c r="BD755" s="202"/>
      <c r="BE755" s="202"/>
      <c r="BF755" s="202"/>
      <c r="BG755" s="202"/>
      <c r="BH755" s="202"/>
    </row>
    <row r="756" spans="1:60" x14ac:dyDescent="0.2">
      <c r="A756" s="244" t="s">
        <v>70</v>
      </c>
      <c r="B756" s="210" t="s">
        <v>830</v>
      </c>
      <c r="C756" s="275" t="s">
        <v>831</v>
      </c>
      <c r="D756" s="212"/>
      <c r="E756" s="219"/>
      <c r="F756" s="242">
        <f>SUM(G757:G771)</f>
        <v>0</v>
      </c>
      <c r="G756" s="243"/>
      <c r="H756" s="228"/>
      <c r="I756" s="228">
        <f>SUM(I757:I771)</f>
        <v>0</v>
      </c>
      <c r="J756" s="228"/>
      <c r="K756" s="228">
        <f>SUM(K757:K771)</f>
        <v>0</v>
      </c>
      <c r="L756" s="228"/>
      <c r="M756" s="228">
        <f>SUM(M757:M771)</f>
        <v>0</v>
      </c>
      <c r="N756" s="229"/>
      <c r="O756" s="249"/>
    </row>
    <row r="757" spans="1:60" outlineLevel="1" x14ac:dyDescent="0.2">
      <c r="A757" s="245">
        <v>167</v>
      </c>
      <c r="B757" s="211" t="s">
        <v>832</v>
      </c>
      <c r="C757" s="278" t="s">
        <v>833</v>
      </c>
      <c r="D757" s="214" t="s">
        <v>818</v>
      </c>
      <c r="E757" s="221">
        <v>1</v>
      </c>
      <c r="F757" s="235"/>
      <c r="G757" s="232">
        <f>E757*F757</f>
        <v>0</v>
      </c>
      <c r="H757" s="232">
        <v>21</v>
      </c>
      <c r="I757" s="232">
        <f>G757*(1+H757/100)</f>
        <v>0</v>
      </c>
      <c r="J757" s="232">
        <v>0</v>
      </c>
      <c r="K757" s="232">
        <f>E757*J757</f>
        <v>0</v>
      </c>
      <c r="L757" s="232">
        <v>0</v>
      </c>
      <c r="M757" s="232">
        <f>E757*L757</f>
        <v>0</v>
      </c>
      <c r="N757" s="233"/>
      <c r="O757" s="250" t="s">
        <v>79</v>
      </c>
      <c r="P757" s="202"/>
      <c r="Q757" s="202"/>
      <c r="R757" s="202"/>
      <c r="S757" s="202"/>
      <c r="T757" s="202"/>
      <c r="U757" s="202"/>
      <c r="V757" s="202"/>
      <c r="W757" s="202"/>
      <c r="X757" s="202"/>
      <c r="Y757" s="202"/>
      <c r="Z757" s="202"/>
      <c r="AA757" s="202"/>
      <c r="AB757" s="202"/>
      <c r="AC757" s="202"/>
      <c r="AD757" s="202"/>
      <c r="AE757" s="202"/>
      <c r="AF757" s="202"/>
      <c r="AG757" s="202"/>
      <c r="AH757" s="202"/>
      <c r="AI757" s="202"/>
      <c r="AJ757" s="202"/>
      <c r="AK757" s="202"/>
      <c r="AL757" s="202"/>
      <c r="AM757" s="202">
        <v>21</v>
      </c>
      <c r="AN757" s="202"/>
      <c r="AO757" s="202"/>
      <c r="AP757" s="202"/>
      <c r="AQ757" s="202"/>
      <c r="AR757" s="202"/>
      <c r="AS757" s="202"/>
      <c r="AT757" s="202"/>
      <c r="AU757" s="202"/>
      <c r="AV757" s="202"/>
      <c r="AW757" s="202"/>
      <c r="AX757" s="202"/>
      <c r="AY757" s="202"/>
      <c r="AZ757" s="202"/>
      <c r="BA757" s="202"/>
      <c r="BB757" s="202"/>
      <c r="BC757" s="202"/>
      <c r="BD757" s="202"/>
      <c r="BE757" s="202"/>
      <c r="BF757" s="202"/>
      <c r="BG757" s="202"/>
      <c r="BH757" s="202"/>
    </row>
    <row r="758" spans="1:60" ht="22.5" outlineLevel="1" x14ac:dyDescent="0.2">
      <c r="A758" s="245"/>
      <c r="B758" s="211"/>
      <c r="C758" s="281" t="s">
        <v>834</v>
      </c>
      <c r="D758" s="218"/>
      <c r="E758" s="225"/>
      <c r="F758" s="240"/>
      <c r="G758" s="241"/>
      <c r="H758" s="232"/>
      <c r="I758" s="232"/>
      <c r="J758" s="232"/>
      <c r="K758" s="232"/>
      <c r="L758" s="232"/>
      <c r="M758" s="232"/>
      <c r="N758" s="233"/>
      <c r="O758" s="250"/>
      <c r="P758" s="202"/>
      <c r="Q758" s="202"/>
      <c r="R758" s="202"/>
      <c r="S758" s="202"/>
      <c r="T758" s="202"/>
      <c r="U758" s="202"/>
      <c r="V758" s="202"/>
      <c r="W758" s="202"/>
      <c r="X758" s="202"/>
      <c r="Y758" s="202"/>
      <c r="Z758" s="202"/>
      <c r="AA758" s="202"/>
      <c r="AB758" s="202"/>
      <c r="AC758" s="202"/>
      <c r="AD758" s="202"/>
      <c r="AE758" s="202"/>
      <c r="AF758" s="202"/>
      <c r="AG758" s="202"/>
      <c r="AH758" s="202"/>
      <c r="AI758" s="202"/>
      <c r="AJ758" s="202"/>
      <c r="AK758" s="202"/>
      <c r="AL758" s="202"/>
      <c r="AM758" s="202"/>
      <c r="AN758" s="202"/>
      <c r="AO758" s="202"/>
      <c r="AP758" s="202"/>
      <c r="AQ758" s="202"/>
      <c r="AR758" s="202"/>
      <c r="AS758" s="202"/>
      <c r="AT758" s="202"/>
      <c r="AU758" s="202"/>
      <c r="AV758" s="202"/>
      <c r="AW758" s="202"/>
      <c r="AX758" s="202"/>
      <c r="AY758" s="202"/>
      <c r="AZ758" s="202"/>
      <c r="BA758" s="203" t="str">
        <f>C758</f>
        <v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v>
      </c>
      <c r="BB758" s="202"/>
      <c r="BC758" s="202"/>
      <c r="BD758" s="202"/>
      <c r="BE758" s="202"/>
      <c r="BF758" s="202"/>
      <c r="BG758" s="202"/>
      <c r="BH758" s="202"/>
    </row>
    <row r="759" spans="1:60" outlineLevel="1" x14ac:dyDescent="0.2">
      <c r="A759" s="245"/>
      <c r="B759" s="211"/>
      <c r="C759" s="280"/>
      <c r="D759" s="217"/>
      <c r="E759" s="224"/>
      <c r="F759" s="238"/>
      <c r="G759" s="239"/>
      <c r="H759" s="232"/>
      <c r="I759" s="232"/>
      <c r="J759" s="232"/>
      <c r="K759" s="232"/>
      <c r="L759" s="232"/>
      <c r="M759" s="232"/>
      <c r="N759" s="233"/>
      <c r="O759" s="250"/>
      <c r="P759" s="202"/>
      <c r="Q759" s="202"/>
      <c r="R759" s="202"/>
      <c r="S759" s="202"/>
      <c r="T759" s="202"/>
      <c r="U759" s="202"/>
      <c r="V759" s="202"/>
      <c r="W759" s="202"/>
      <c r="X759" s="202"/>
      <c r="Y759" s="202"/>
      <c r="Z759" s="202"/>
      <c r="AA759" s="202"/>
      <c r="AB759" s="202"/>
      <c r="AC759" s="202"/>
      <c r="AD759" s="202"/>
      <c r="AE759" s="202"/>
      <c r="AF759" s="202"/>
      <c r="AG759" s="202"/>
      <c r="AH759" s="202"/>
      <c r="AI759" s="202"/>
      <c r="AJ759" s="202"/>
      <c r="AK759" s="202"/>
      <c r="AL759" s="202"/>
      <c r="AM759" s="202"/>
      <c r="AN759" s="202"/>
      <c r="AO759" s="202"/>
      <c r="AP759" s="202"/>
      <c r="AQ759" s="202"/>
      <c r="AR759" s="202"/>
      <c r="AS759" s="202"/>
      <c r="AT759" s="202"/>
      <c r="AU759" s="202"/>
      <c r="AV759" s="202"/>
      <c r="AW759" s="202"/>
      <c r="AX759" s="202"/>
      <c r="AY759" s="202"/>
      <c r="AZ759" s="202"/>
      <c r="BA759" s="202"/>
      <c r="BB759" s="202"/>
      <c r="BC759" s="202"/>
      <c r="BD759" s="202"/>
      <c r="BE759" s="202"/>
      <c r="BF759" s="202"/>
      <c r="BG759" s="202"/>
      <c r="BH759" s="202"/>
    </row>
    <row r="760" spans="1:60" outlineLevel="1" x14ac:dyDescent="0.2">
      <c r="A760" s="245">
        <v>168</v>
      </c>
      <c r="B760" s="211" t="s">
        <v>835</v>
      </c>
      <c r="C760" s="278" t="s">
        <v>836</v>
      </c>
      <c r="D760" s="214" t="s">
        <v>818</v>
      </c>
      <c r="E760" s="221">
        <v>1</v>
      </c>
      <c r="F760" s="235"/>
      <c r="G760" s="232">
        <f>E760*F760</f>
        <v>0</v>
      </c>
      <c r="H760" s="232">
        <v>21</v>
      </c>
      <c r="I760" s="232">
        <f>G760*(1+H760/100)</f>
        <v>0</v>
      </c>
      <c r="J760" s="232">
        <v>0</v>
      </c>
      <c r="K760" s="232">
        <f>E760*J760</f>
        <v>0</v>
      </c>
      <c r="L760" s="232">
        <v>0</v>
      </c>
      <c r="M760" s="232">
        <f>E760*L760</f>
        <v>0</v>
      </c>
      <c r="N760" s="233"/>
      <c r="O760" s="250" t="s">
        <v>79</v>
      </c>
      <c r="P760" s="202"/>
      <c r="Q760" s="202"/>
      <c r="R760" s="202"/>
      <c r="S760" s="202"/>
      <c r="T760" s="202"/>
      <c r="U760" s="202"/>
      <c r="V760" s="202"/>
      <c r="W760" s="202"/>
      <c r="X760" s="202"/>
      <c r="Y760" s="202"/>
      <c r="Z760" s="202"/>
      <c r="AA760" s="202"/>
      <c r="AB760" s="202"/>
      <c r="AC760" s="202"/>
      <c r="AD760" s="202"/>
      <c r="AE760" s="202"/>
      <c r="AF760" s="202"/>
      <c r="AG760" s="202"/>
      <c r="AH760" s="202"/>
      <c r="AI760" s="202"/>
      <c r="AJ760" s="202"/>
      <c r="AK760" s="202"/>
      <c r="AL760" s="202"/>
      <c r="AM760" s="202">
        <v>21</v>
      </c>
      <c r="AN760" s="202"/>
      <c r="AO760" s="202"/>
      <c r="AP760" s="202"/>
      <c r="AQ760" s="202"/>
      <c r="AR760" s="202"/>
      <c r="AS760" s="202"/>
      <c r="AT760" s="202"/>
      <c r="AU760" s="202"/>
      <c r="AV760" s="202"/>
      <c r="AW760" s="202"/>
      <c r="AX760" s="202"/>
      <c r="AY760" s="202"/>
      <c r="AZ760" s="202"/>
      <c r="BA760" s="202"/>
      <c r="BB760" s="202"/>
      <c r="BC760" s="202"/>
      <c r="BD760" s="202"/>
      <c r="BE760" s="202"/>
      <c r="BF760" s="202"/>
      <c r="BG760" s="202"/>
      <c r="BH760" s="202"/>
    </row>
    <row r="761" spans="1:60" ht="33.75" outlineLevel="1" x14ac:dyDescent="0.2">
      <c r="A761" s="245"/>
      <c r="B761" s="211"/>
      <c r="C761" s="281" t="s">
        <v>837</v>
      </c>
      <c r="D761" s="218"/>
      <c r="E761" s="225"/>
      <c r="F761" s="240"/>
      <c r="G761" s="241"/>
      <c r="H761" s="232"/>
      <c r="I761" s="232"/>
      <c r="J761" s="232"/>
      <c r="K761" s="232"/>
      <c r="L761" s="232"/>
      <c r="M761" s="232"/>
      <c r="N761" s="233"/>
      <c r="O761" s="250"/>
      <c r="P761" s="202"/>
      <c r="Q761" s="202"/>
      <c r="R761" s="202"/>
      <c r="S761" s="202"/>
      <c r="T761" s="202"/>
      <c r="U761" s="202"/>
      <c r="V761" s="202"/>
      <c r="W761" s="202"/>
      <c r="X761" s="202"/>
      <c r="Y761" s="202"/>
      <c r="Z761" s="202"/>
      <c r="AA761" s="202"/>
      <c r="AB761" s="202"/>
      <c r="AC761" s="202"/>
      <c r="AD761" s="202"/>
      <c r="AE761" s="202"/>
      <c r="AF761" s="202"/>
      <c r="AG761" s="202"/>
      <c r="AH761" s="202"/>
      <c r="AI761" s="202"/>
      <c r="AJ761" s="202"/>
      <c r="AK761" s="202"/>
      <c r="AL761" s="202"/>
      <c r="AM761" s="202"/>
      <c r="AN761" s="202"/>
      <c r="AO761" s="202"/>
      <c r="AP761" s="202"/>
      <c r="AQ761" s="202"/>
      <c r="AR761" s="202"/>
      <c r="AS761" s="202"/>
      <c r="AT761" s="202"/>
      <c r="AU761" s="202"/>
      <c r="AV761" s="202"/>
      <c r="AW761" s="202"/>
      <c r="AX761" s="202"/>
      <c r="AY761" s="202"/>
      <c r="AZ761" s="202"/>
      <c r="BA761" s="203" t="str">
        <f>C761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761" s="202"/>
      <c r="BC761" s="202"/>
      <c r="BD761" s="202"/>
      <c r="BE761" s="202"/>
      <c r="BF761" s="202"/>
      <c r="BG761" s="202"/>
      <c r="BH761" s="202"/>
    </row>
    <row r="762" spans="1:60" outlineLevel="1" x14ac:dyDescent="0.2">
      <c r="A762" s="245"/>
      <c r="B762" s="211"/>
      <c r="C762" s="280"/>
      <c r="D762" s="217"/>
      <c r="E762" s="224"/>
      <c r="F762" s="238"/>
      <c r="G762" s="239"/>
      <c r="H762" s="232"/>
      <c r="I762" s="232"/>
      <c r="J762" s="232"/>
      <c r="K762" s="232"/>
      <c r="L762" s="232"/>
      <c r="M762" s="232"/>
      <c r="N762" s="233"/>
      <c r="O762" s="250"/>
      <c r="P762" s="202"/>
      <c r="Q762" s="202"/>
      <c r="R762" s="202"/>
      <c r="S762" s="202"/>
      <c r="T762" s="202"/>
      <c r="U762" s="202"/>
      <c r="V762" s="202"/>
      <c r="W762" s="202"/>
      <c r="X762" s="202"/>
      <c r="Y762" s="202"/>
      <c r="Z762" s="202"/>
      <c r="AA762" s="202"/>
      <c r="AB762" s="202"/>
      <c r="AC762" s="202"/>
      <c r="AD762" s="202"/>
      <c r="AE762" s="202"/>
      <c r="AF762" s="202"/>
      <c r="AG762" s="202"/>
      <c r="AH762" s="202"/>
      <c r="AI762" s="202"/>
      <c r="AJ762" s="202"/>
      <c r="AK762" s="202"/>
      <c r="AL762" s="202"/>
      <c r="AM762" s="202"/>
      <c r="AN762" s="202"/>
      <c r="AO762" s="202"/>
      <c r="AP762" s="202"/>
      <c r="AQ762" s="202"/>
      <c r="AR762" s="202"/>
      <c r="AS762" s="202"/>
      <c r="AT762" s="202"/>
      <c r="AU762" s="202"/>
      <c r="AV762" s="202"/>
      <c r="AW762" s="202"/>
      <c r="AX762" s="202"/>
      <c r="AY762" s="202"/>
      <c r="AZ762" s="202"/>
      <c r="BA762" s="202"/>
      <c r="BB762" s="202"/>
      <c r="BC762" s="202"/>
      <c r="BD762" s="202"/>
      <c r="BE762" s="202"/>
      <c r="BF762" s="202"/>
      <c r="BG762" s="202"/>
      <c r="BH762" s="202"/>
    </row>
    <row r="763" spans="1:60" outlineLevel="1" x14ac:dyDescent="0.2">
      <c r="A763" s="245">
        <v>169</v>
      </c>
      <c r="B763" s="211" t="s">
        <v>838</v>
      </c>
      <c r="C763" s="278" t="s">
        <v>839</v>
      </c>
      <c r="D763" s="214" t="s">
        <v>818</v>
      </c>
      <c r="E763" s="221">
        <v>1</v>
      </c>
      <c r="F763" s="235"/>
      <c r="G763" s="232">
        <f>E763*F763</f>
        <v>0</v>
      </c>
      <c r="H763" s="232">
        <v>21</v>
      </c>
      <c r="I763" s="232">
        <f>G763*(1+H763/100)</f>
        <v>0</v>
      </c>
      <c r="J763" s="232">
        <v>0</v>
      </c>
      <c r="K763" s="232">
        <f>E763*J763</f>
        <v>0</v>
      </c>
      <c r="L763" s="232">
        <v>0</v>
      </c>
      <c r="M763" s="232">
        <f>E763*L763</f>
        <v>0</v>
      </c>
      <c r="N763" s="233"/>
      <c r="O763" s="250" t="s">
        <v>79</v>
      </c>
      <c r="P763" s="202"/>
      <c r="Q763" s="202"/>
      <c r="R763" s="202"/>
      <c r="S763" s="202"/>
      <c r="T763" s="202"/>
      <c r="U763" s="202"/>
      <c r="V763" s="202"/>
      <c r="W763" s="202"/>
      <c r="X763" s="202"/>
      <c r="Y763" s="202"/>
      <c r="Z763" s="202"/>
      <c r="AA763" s="202"/>
      <c r="AB763" s="202"/>
      <c r="AC763" s="202"/>
      <c r="AD763" s="202"/>
      <c r="AE763" s="202"/>
      <c r="AF763" s="202"/>
      <c r="AG763" s="202"/>
      <c r="AH763" s="202"/>
      <c r="AI763" s="202"/>
      <c r="AJ763" s="202"/>
      <c r="AK763" s="202"/>
      <c r="AL763" s="202"/>
      <c r="AM763" s="202">
        <v>21</v>
      </c>
      <c r="AN763" s="202"/>
      <c r="AO763" s="202"/>
      <c r="AP763" s="202"/>
      <c r="AQ763" s="202"/>
      <c r="AR763" s="202"/>
      <c r="AS763" s="202"/>
      <c r="AT763" s="202"/>
      <c r="AU763" s="202"/>
      <c r="AV763" s="202"/>
      <c r="AW763" s="202"/>
      <c r="AX763" s="202"/>
      <c r="AY763" s="202"/>
      <c r="AZ763" s="202"/>
      <c r="BA763" s="202"/>
      <c r="BB763" s="202"/>
      <c r="BC763" s="202"/>
      <c r="BD763" s="202"/>
      <c r="BE763" s="202"/>
      <c r="BF763" s="202"/>
      <c r="BG763" s="202"/>
      <c r="BH763" s="202"/>
    </row>
    <row r="764" spans="1:60" ht="22.5" outlineLevel="1" x14ac:dyDescent="0.2">
      <c r="A764" s="245"/>
      <c r="B764" s="211"/>
      <c r="C764" s="281" t="s">
        <v>840</v>
      </c>
      <c r="D764" s="218"/>
      <c r="E764" s="225"/>
      <c r="F764" s="240"/>
      <c r="G764" s="241"/>
      <c r="H764" s="232"/>
      <c r="I764" s="232"/>
      <c r="J764" s="232"/>
      <c r="K764" s="232"/>
      <c r="L764" s="232"/>
      <c r="M764" s="232"/>
      <c r="N764" s="233"/>
      <c r="O764" s="250"/>
      <c r="P764" s="202"/>
      <c r="Q764" s="202"/>
      <c r="R764" s="202"/>
      <c r="S764" s="202"/>
      <c r="T764" s="202"/>
      <c r="U764" s="202"/>
      <c r="V764" s="202"/>
      <c r="W764" s="202"/>
      <c r="X764" s="202"/>
      <c r="Y764" s="202"/>
      <c r="Z764" s="202"/>
      <c r="AA764" s="202"/>
      <c r="AB764" s="202"/>
      <c r="AC764" s="202"/>
      <c r="AD764" s="202"/>
      <c r="AE764" s="202"/>
      <c r="AF764" s="202"/>
      <c r="AG764" s="202"/>
      <c r="AH764" s="202"/>
      <c r="AI764" s="202"/>
      <c r="AJ764" s="202"/>
      <c r="AK764" s="202"/>
      <c r="AL764" s="202"/>
      <c r="AM764" s="202"/>
      <c r="AN764" s="202"/>
      <c r="AO764" s="202"/>
      <c r="AP764" s="202"/>
      <c r="AQ764" s="202"/>
      <c r="AR764" s="202"/>
      <c r="AS764" s="202"/>
      <c r="AT764" s="202"/>
      <c r="AU764" s="202"/>
      <c r="AV764" s="202"/>
      <c r="AW764" s="202"/>
      <c r="AX764" s="202"/>
      <c r="AY764" s="202"/>
      <c r="AZ764" s="202"/>
      <c r="BA764" s="203" t="str">
        <f>C764</f>
        <v>Náklady zhotovitele, související s prováděním zkoušek a revizí předepsaných technickými normami nebo objednatelem a které jsou pro provedení díla nezbytné.</v>
      </c>
      <c r="BB764" s="202"/>
      <c r="BC764" s="202"/>
      <c r="BD764" s="202"/>
      <c r="BE764" s="202"/>
      <c r="BF764" s="202"/>
      <c r="BG764" s="202"/>
      <c r="BH764" s="202"/>
    </row>
    <row r="765" spans="1:60" outlineLevel="1" x14ac:dyDescent="0.2">
      <c r="A765" s="245"/>
      <c r="B765" s="211"/>
      <c r="C765" s="280"/>
      <c r="D765" s="217"/>
      <c r="E765" s="224"/>
      <c r="F765" s="238"/>
      <c r="G765" s="239"/>
      <c r="H765" s="232"/>
      <c r="I765" s="232"/>
      <c r="J765" s="232"/>
      <c r="K765" s="232"/>
      <c r="L765" s="232"/>
      <c r="M765" s="232"/>
      <c r="N765" s="233"/>
      <c r="O765" s="250"/>
      <c r="P765" s="202"/>
      <c r="Q765" s="202"/>
      <c r="R765" s="202"/>
      <c r="S765" s="202"/>
      <c r="T765" s="202"/>
      <c r="U765" s="202"/>
      <c r="V765" s="202"/>
      <c r="W765" s="202"/>
      <c r="X765" s="202"/>
      <c r="Y765" s="202"/>
      <c r="Z765" s="202"/>
      <c r="AA765" s="202"/>
      <c r="AB765" s="202"/>
      <c r="AC765" s="202"/>
      <c r="AD765" s="202"/>
      <c r="AE765" s="202"/>
      <c r="AF765" s="202"/>
      <c r="AG765" s="202"/>
      <c r="AH765" s="202"/>
      <c r="AI765" s="202"/>
      <c r="AJ765" s="202"/>
      <c r="AK765" s="202"/>
      <c r="AL765" s="202"/>
      <c r="AM765" s="202"/>
      <c r="AN765" s="202"/>
      <c r="AO765" s="202"/>
      <c r="AP765" s="202"/>
      <c r="AQ765" s="202"/>
      <c r="AR765" s="202"/>
      <c r="AS765" s="202"/>
      <c r="AT765" s="202"/>
      <c r="AU765" s="202"/>
      <c r="AV765" s="202"/>
      <c r="AW765" s="202"/>
      <c r="AX765" s="202"/>
      <c r="AY765" s="202"/>
      <c r="AZ765" s="202"/>
      <c r="BA765" s="202"/>
      <c r="BB765" s="202"/>
      <c r="BC765" s="202"/>
      <c r="BD765" s="202"/>
      <c r="BE765" s="202"/>
      <c r="BF765" s="202"/>
      <c r="BG765" s="202"/>
      <c r="BH765" s="202"/>
    </row>
    <row r="766" spans="1:60" outlineLevel="1" x14ac:dyDescent="0.2">
      <c r="A766" s="245">
        <v>170</v>
      </c>
      <c r="B766" s="211" t="s">
        <v>841</v>
      </c>
      <c r="C766" s="278" t="s">
        <v>842</v>
      </c>
      <c r="D766" s="214" t="s">
        <v>818</v>
      </c>
      <c r="E766" s="221">
        <v>1</v>
      </c>
      <c r="F766" s="235"/>
      <c r="G766" s="232">
        <f>E766*F766</f>
        <v>0</v>
      </c>
      <c r="H766" s="232">
        <v>21</v>
      </c>
      <c r="I766" s="232">
        <f>G766*(1+H766/100)</f>
        <v>0</v>
      </c>
      <c r="J766" s="232">
        <v>0</v>
      </c>
      <c r="K766" s="232">
        <f>E766*J766</f>
        <v>0</v>
      </c>
      <c r="L766" s="232">
        <v>0</v>
      </c>
      <c r="M766" s="232">
        <f>E766*L766</f>
        <v>0</v>
      </c>
      <c r="N766" s="233"/>
      <c r="O766" s="250" t="s">
        <v>79</v>
      </c>
      <c r="P766" s="202"/>
      <c r="Q766" s="202"/>
      <c r="R766" s="202"/>
      <c r="S766" s="202"/>
      <c r="T766" s="202"/>
      <c r="U766" s="202"/>
      <c r="V766" s="202"/>
      <c r="W766" s="202"/>
      <c r="X766" s="202"/>
      <c r="Y766" s="202"/>
      <c r="Z766" s="202"/>
      <c r="AA766" s="202"/>
      <c r="AB766" s="202"/>
      <c r="AC766" s="202"/>
      <c r="AD766" s="202"/>
      <c r="AE766" s="202"/>
      <c r="AF766" s="202"/>
      <c r="AG766" s="202"/>
      <c r="AH766" s="202"/>
      <c r="AI766" s="202"/>
      <c r="AJ766" s="202"/>
      <c r="AK766" s="202"/>
      <c r="AL766" s="202"/>
      <c r="AM766" s="202">
        <v>21</v>
      </c>
      <c r="AN766" s="202"/>
      <c r="AO766" s="202"/>
      <c r="AP766" s="202"/>
      <c r="AQ766" s="202"/>
      <c r="AR766" s="202"/>
      <c r="AS766" s="202"/>
      <c r="AT766" s="202"/>
      <c r="AU766" s="202"/>
      <c r="AV766" s="202"/>
      <c r="AW766" s="202"/>
      <c r="AX766" s="202"/>
      <c r="AY766" s="202"/>
      <c r="AZ766" s="202"/>
      <c r="BA766" s="202"/>
      <c r="BB766" s="202"/>
      <c r="BC766" s="202"/>
      <c r="BD766" s="202"/>
      <c r="BE766" s="202"/>
      <c r="BF766" s="202"/>
      <c r="BG766" s="202"/>
      <c r="BH766" s="202"/>
    </row>
    <row r="767" spans="1:60" outlineLevel="1" x14ac:dyDescent="0.2">
      <c r="A767" s="245"/>
      <c r="B767" s="211"/>
      <c r="C767" s="281" t="s">
        <v>843</v>
      </c>
      <c r="D767" s="218"/>
      <c r="E767" s="225"/>
      <c r="F767" s="240"/>
      <c r="G767" s="241"/>
      <c r="H767" s="232"/>
      <c r="I767" s="232"/>
      <c r="J767" s="232"/>
      <c r="K767" s="232"/>
      <c r="L767" s="232"/>
      <c r="M767" s="232"/>
      <c r="N767" s="233"/>
      <c r="O767" s="250"/>
      <c r="P767" s="202"/>
      <c r="Q767" s="202"/>
      <c r="R767" s="202"/>
      <c r="S767" s="202"/>
      <c r="T767" s="202"/>
      <c r="U767" s="202"/>
      <c r="V767" s="202"/>
      <c r="W767" s="202"/>
      <c r="X767" s="202"/>
      <c r="Y767" s="202"/>
      <c r="Z767" s="202"/>
      <c r="AA767" s="202"/>
      <c r="AB767" s="202"/>
      <c r="AC767" s="202"/>
      <c r="AD767" s="202"/>
      <c r="AE767" s="202"/>
      <c r="AF767" s="202"/>
      <c r="AG767" s="202"/>
      <c r="AH767" s="202"/>
      <c r="AI767" s="202"/>
      <c r="AJ767" s="202"/>
      <c r="AK767" s="202"/>
      <c r="AL767" s="202"/>
      <c r="AM767" s="202"/>
      <c r="AN767" s="202"/>
      <c r="AO767" s="202"/>
      <c r="AP767" s="202"/>
      <c r="AQ767" s="202"/>
      <c r="AR767" s="202"/>
      <c r="AS767" s="202"/>
      <c r="AT767" s="202"/>
      <c r="AU767" s="202"/>
      <c r="AV767" s="202"/>
      <c r="AW767" s="202"/>
      <c r="AX767" s="202"/>
      <c r="AY767" s="202"/>
      <c r="AZ767" s="202"/>
      <c r="BA767" s="203" t="str">
        <f>C767</f>
        <v>Náklady na vyhotovení dokumentace skutečného provedení stavby a její předání objednateli v požadované formě a požadovaném počtu.</v>
      </c>
      <c r="BB767" s="202"/>
      <c r="BC767" s="202"/>
      <c r="BD767" s="202"/>
      <c r="BE767" s="202"/>
      <c r="BF767" s="202"/>
      <c r="BG767" s="202"/>
      <c r="BH767" s="202"/>
    </row>
    <row r="768" spans="1:60" outlineLevel="1" x14ac:dyDescent="0.2">
      <c r="A768" s="245"/>
      <c r="B768" s="211"/>
      <c r="C768" s="280"/>
      <c r="D768" s="217"/>
      <c r="E768" s="224"/>
      <c r="F768" s="238"/>
      <c r="G768" s="239"/>
      <c r="H768" s="232"/>
      <c r="I768" s="232"/>
      <c r="J768" s="232"/>
      <c r="K768" s="232"/>
      <c r="L768" s="232"/>
      <c r="M768" s="232"/>
      <c r="N768" s="233"/>
      <c r="O768" s="250"/>
      <c r="P768" s="202"/>
      <c r="Q768" s="202"/>
      <c r="R768" s="202"/>
      <c r="S768" s="202"/>
      <c r="T768" s="202"/>
      <c r="U768" s="202"/>
      <c r="V768" s="202"/>
      <c r="W768" s="202"/>
      <c r="X768" s="202"/>
      <c r="Y768" s="202"/>
      <c r="Z768" s="202"/>
      <c r="AA768" s="202"/>
      <c r="AB768" s="202"/>
      <c r="AC768" s="202"/>
      <c r="AD768" s="202"/>
      <c r="AE768" s="202"/>
      <c r="AF768" s="202"/>
      <c r="AG768" s="202"/>
      <c r="AH768" s="202"/>
      <c r="AI768" s="202"/>
      <c r="AJ768" s="202"/>
      <c r="AK768" s="202"/>
      <c r="AL768" s="202"/>
      <c r="AM768" s="202"/>
      <c r="AN768" s="202"/>
      <c r="AO768" s="202"/>
      <c r="AP768" s="202"/>
      <c r="AQ768" s="202"/>
      <c r="AR768" s="202"/>
      <c r="AS768" s="202"/>
      <c r="AT768" s="202"/>
      <c r="AU768" s="202"/>
      <c r="AV768" s="202"/>
      <c r="AW768" s="202"/>
      <c r="AX768" s="202"/>
      <c r="AY768" s="202"/>
      <c r="AZ768" s="202"/>
      <c r="BA768" s="202"/>
      <c r="BB768" s="202"/>
      <c r="BC768" s="202"/>
      <c r="BD768" s="202"/>
      <c r="BE768" s="202"/>
      <c r="BF768" s="202"/>
      <c r="BG768" s="202"/>
      <c r="BH768" s="202"/>
    </row>
    <row r="769" spans="1:60" outlineLevel="1" x14ac:dyDescent="0.2">
      <c r="A769" s="245">
        <v>171</v>
      </c>
      <c r="B769" s="211" t="s">
        <v>844</v>
      </c>
      <c r="C769" s="278" t="s">
        <v>845</v>
      </c>
      <c r="D769" s="214" t="s">
        <v>818</v>
      </c>
      <c r="E769" s="221">
        <v>1</v>
      </c>
      <c r="F769" s="235"/>
      <c r="G769" s="232">
        <f>E769*F769</f>
        <v>0</v>
      </c>
      <c r="H769" s="232">
        <v>21</v>
      </c>
      <c r="I769" s="232">
        <f>G769*(1+H769/100)</f>
        <v>0</v>
      </c>
      <c r="J769" s="232">
        <v>0</v>
      </c>
      <c r="K769" s="232">
        <f>E769*J769</f>
        <v>0</v>
      </c>
      <c r="L769" s="232">
        <v>0</v>
      </c>
      <c r="M769" s="232">
        <f>E769*L769</f>
        <v>0</v>
      </c>
      <c r="N769" s="233"/>
      <c r="O769" s="250" t="s">
        <v>79</v>
      </c>
      <c r="P769" s="202"/>
      <c r="Q769" s="202"/>
      <c r="R769" s="202"/>
      <c r="S769" s="202"/>
      <c r="T769" s="202"/>
      <c r="U769" s="202"/>
      <c r="V769" s="202"/>
      <c r="W769" s="202"/>
      <c r="X769" s="202"/>
      <c r="Y769" s="202"/>
      <c r="Z769" s="202"/>
      <c r="AA769" s="202"/>
      <c r="AB769" s="202"/>
      <c r="AC769" s="202"/>
      <c r="AD769" s="202"/>
      <c r="AE769" s="202"/>
      <c r="AF769" s="202"/>
      <c r="AG769" s="202"/>
      <c r="AH769" s="202"/>
      <c r="AI769" s="202"/>
      <c r="AJ769" s="202"/>
      <c r="AK769" s="202"/>
      <c r="AL769" s="202"/>
      <c r="AM769" s="202">
        <v>21</v>
      </c>
      <c r="AN769" s="202"/>
      <c r="AO769" s="202"/>
      <c r="AP769" s="202"/>
      <c r="AQ769" s="202"/>
      <c r="AR769" s="202"/>
      <c r="AS769" s="202"/>
      <c r="AT769" s="202"/>
      <c r="AU769" s="202"/>
      <c r="AV769" s="202"/>
      <c r="AW769" s="202"/>
      <c r="AX769" s="202"/>
      <c r="AY769" s="202"/>
      <c r="AZ769" s="202"/>
      <c r="BA769" s="202"/>
      <c r="BB769" s="202"/>
      <c r="BC769" s="202"/>
      <c r="BD769" s="202"/>
      <c r="BE769" s="202"/>
      <c r="BF769" s="202"/>
      <c r="BG769" s="202"/>
      <c r="BH769" s="202"/>
    </row>
    <row r="770" spans="1:60" outlineLevel="1" x14ac:dyDescent="0.2">
      <c r="A770" s="245"/>
      <c r="B770" s="211"/>
      <c r="C770" s="281" t="s">
        <v>846</v>
      </c>
      <c r="D770" s="218"/>
      <c r="E770" s="225"/>
      <c r="F770" s="240"/>
      <c r="G770" s="241"/>
      <c r="H770" s="232"/>
      <c r="I770" s="232"/>
      <c r="J770" s="232"/>
      <c r="K770" s="232"/>
      <c r="L770" s="232"/>
      <c r="M770" s="232"/>
      <c r="N770" s="233"/>
      <c r="O770" s="250"/>
      <c r="P770" s="202"/>
      <c r="Q770" s="202"/>
      <c r="R770" s="202"/>
      <c r="S770" s="202"/>
      <c r="T770" s="202"/>
      <c r="U770" s="202"/>
      <c r="V770" s="202"/>
      <c r="W770" s="202"/>
      <c r="X770" s="202"/>
      <c r="Y770" s="202"/>
      <c r="Z770" s="202"/>
      <c r="AA770" s="202"/>
      <c r="AB770" s="202"/>
      <c r="AC770" s="202"/>
      <c r="AD770" s="202"/>
      <c r="AE770" s="202"/>
      <c r="AF770" s="202"/>
      <c r="AG770" s="202"/>
      <c r="AH770" s="202"/>
      <c r="AI770" s="202"/>
      <c r="AJ770" s="202"/>
      <c r="AK770" s="202"/>
      <c r="AL770" s="202"/>
      <c r="AM770" s="202"/>
      <c r="AN770" s="202"/>
      <c r="AO770" s="202"/>
      <c r="AP770" s="202"/>
      <c r="AQ770" s="202"/>
      <c r="AR770" s="202"/>
      <c r="AS770" s="202"/>
      <c r="AT770" s="202"/>
      <c r="AU770" s="202"/>
      <c r="AV770" s="202"/>
      <c r="AW770" s="202"/>
      <c r="AX770" s="202"/>
      <c r="AY770" s="202"/>
      <c r="AZ770" s="202"/>
      <c r="BA770" s="203" t="str">
        <f>C770</f>
        <v>Náklady na provedení skutečného zaměření stavby v rozsahu nezbytném pro zápis změny do katastru nemovitostí.</v>
      </c>
      <c r="BB770" s="202"/>
      <c r="BC770" s="202"/>
      <c r="BD770" s="202"/>
      <c r="BE770" s="202"/>
      <c r="BF770" s="202"/>
      <c r="BG770" s="202"/>
      <c r="BH770" s="202"/>
    </row>
    <row r="771" spans="1:60" ht="13.5" outlineLevel="1" thickBot="1" x14ac:dyDescent="0.25">
      <c r="A771" s="262"/>
      <c r="B771" s="263"/>
      <c r="C771" s="282"/>
      <c r="D771" s="264"/>
      <c r="E771" s="265"/>
      <c r="F771" s="266"/>
      <c r="G771" s="267"/>
      <c r="H771" s="268"/>
      <c r="I771" s="268"/>
      <c r="J771" s="268"/>
      <c r="K771" s="268"/>
      <c r="L771" s="268"/>
      <c r="M771" s="268"/>
      <c r="N771" s="269"/>
      <c r="O771" s="270"/>
      <c r="P771" s="202"/>
      <c r="Q771" s="202"/>
      <c r="R771" s="202"/>
      <c r="S771" s="202"/>
      <c r="T771" s="202"/>
      <c r="U771" s="202"/>
      <c r="V771" s="202"/>
      <c r="W771" s="202"/>
      <c r="X771" s="202"/>
      <c r="Y771" s="202"/>
      <c r="Z771" s="202"/>
      <c r="AA771" s="202"/>
      <c r="AB771" s="202"/>
      <c r="AC771" s="202"/>
      <c r="AD771" s="202"/>
      <c r="AE771" s="202"/>
      <c r="AF771" s="202"/>
      <c r="AG771" s="202"/>
      <c r="AH771" s="202"/>
      <c r="AI771" s="202"/>
      <c r="AJ771" s="202"/>
      <c r="AK771" s="202"/>
      <c r="AL771" s="202"/>
      <c r="AM771" s="202"/>
      <c r="AN771" s="202"/>
      <c r="AO771" s="202"/>
      <c r="AP771" s="202"/>
      <c r="AQ771" s="202"/>
      <c r="AR771" s="202"/>
      <c r="AS771" s="202"/>
      <c r="AT771" s="202"/>
      <c r="AU771" s="202"/>
      <c r="AV771" s="202"/>
      <c r="AW771" s="202"/>
      <c r="AX771" s="202"/>
      <c r="AY771" s="202"/>
      <c r="AZ771" s="202"/>
      <c r="BA771" s="202"/>
      <c r="BB771" s="202"/>
      <c r="BC771" s="202"/>
      <c r="BD771" s="202"/>
      <c r="BE771" s="202"/>
      <c r="BF771" s="202"/>
      <c r="BG771" s="202"/>
      <c r="BH771" s="202"/>
    </row>
    <row r="772" spans="1:60" hidden="1" x14ac:dyDescent="0.2">
      <c r="C772" s="283"/>
      <c r="AK772">
        <f>SUM(AK1:AK771)</f>
        <v>0</v>
      </c>
      <c r="AL772">
        <f>SUM(AL1:AL771)</f>
        <v>0</v>
      </c>
      <c r="AN772">
        <v>15</v>
      </c>
      <c r="AO772">
        <v>21</v>
      </c>
    </row>
    <row r="773" spans="1:60" ht="13.5" hidden="1" thickBot="1" x14ac:dyDescent="0.25">
      <c r="A773" s="271"/>
      <c r="B773" s="272" t="s">
        <v>848</v>
      </c>
      <c r="C773" s="284"/>
      <c r="D773" s="273"/>
      <c r="E773" s="273"/>
      <c r="F773" s="273"/>
      <c r="G773" s="274">
        <f>F8+F102+F145+F157+F165+F209+F242+F268+F285+F309+F329+F337+F372+F385+F394+F493+F510+F523+F539+F587+F652+F665+F690+F700+F710+F715+F720+F739+F756</f>
        <v>0</v>
      </c>
      <c r="AN773">
        <f>SUMIF(AM8:AM772,AN772,G8:G772)</f>
        <v>0</v>
      </c>
      <c r="AO773">
        <f>SUMIF(AM8:AM772,AO772,G8:G772)</f>
        <v>0</v>
      </c>
    </row>
  </sheetData>
  <sheetProtection algorithmName="SHA-512" hashValue="guhJjCnq/T1uqOYhwWR1DCr7YMQNvhg1a1WQM/LqrAUhRVV2xQq4Y0xmG5w5aeSCRaTnq5l2Ia5nI3xYIwNtpQ==" saltValue="f/LRyi2UTDCQVZvmk4rt8A==" spinCount="100000" sheet="1"/>
  <mergeCells count="398">
    <mergeCell ref="C770:G770"/>
    <mergeCell ref="C771:G771"/>
    <mergeCell ref="C761:G761"/>
    <mergeCell ref="C762:G762"/>
    <mergeCell ref="C764:G764"/>
    <mergeCell ref="C765:G765"/>
    <mergeCell ref="C767:G767"/>
    <mergeCell ref="C768:G768"/>
    <mergeCell ref="C752:G752"/>
    <mergeCell ref="C754:G754"/>
    <mergeCell ref="C755:G755"/>
    <mergeCell ref="F756:G756"/>
    <mergeCell ref="C758:G758"/>
    <mergeCell ref="C759:G759"/>
    <mergeCell ref="C744:G744"/>
    <mergeCell ref="C745:G745"/>
    <mergeCell ref="C746:G746"/>
    <mergeCell ref="C748:G748"/>
    <mergeCell ref="C749:G749"/>
    <mergeCell ref="C751:G751"/>
    <mergeCell ref="C732:G732"/>
    <mergeCell ref="B733:G733"/>
    <mergeCell ref="C738:G738"/>
    <mergeCell ref="F739:G739"/>
    <mergeCell ref="C741:G741"/>
    <mergeCell ref="C742:G742"/>
    <mergeCell ref="B717:G717"/>
    <mergeCell ref="C719:G719"/>
    <mergeCell ref="F720:G720"/>
    <mergeCell ref="B721:G721"/>
    <mergeCell ref="B722:G722"/>
    <mergeCell ref="C727:G727"/>
    <mergeCell ref="C709:G709"/>
    <mergeCell ref="F710:G710"/>
    <mergeCell ref="C712:G712"/>
    <mergeCell ref="C714:G714"/>
    <mergeCell ref="F715:G715"/>
    <mergeCell ref="B716:G716"/>
    <mergeCell ref="B696:G696"/>
    <mergeCell ref="C699:G699"/>
    <mergeCell ref="F700:G700"/>
    <mergeCell ref="B701:G701"/>
    <mergeCell ref="C704:G704"/>
    <mergeCell ref="B705:G705"/>
    <mergeCell ref="B684:G684"/>
    <mergeCell ref="C689:G689"/>
    <mergeCell ref="F690:G690"/>
    <mergeCell ref="B691:G691"/>
    <mergeCell ref="C694:G694"/>
    <mergeCell ref="B695:G695"/>
    <mergeCell ref="B668:G668"/>
    <mergeCell ref="C672:G672"/>
    <mergeCell ref="C675:G675"/>
    <mergeCell ref="C679:G679"/>
    <mergeCell ref="C682:G682"/>
    <mergeCell ref="B683:G683"/>
    <mergeCell ref="C656:G656"/>
    <mergeCell ref="C661:G661"/>
    <mergeCell ref="C664:G664"/>
    <mergeCell ref="F665:G665"/>
    <mergeCell ref="B666:G666"/>
    <mergeCell ref="B667:G667"/>
    <mergeCell ref="C644:G644"/>
    <mergeCell ref="B645:G645"/>
    <mergeCell ref="B646:G646"/>
    <mergeCell ref="C651:G651"/>
    <mergeCell ref="F652:G652"/>
    <mergeCell ref="B653:G653"/>
    <mergeCell ref="C630:G630"/>
    <mergeCell ref="C632:G632"/>
    <mergeCell ref="C635:G635"/>
    <mergeCell ref="C638:G638"/>
    <mergeCell ref="C640:G640"/>
    <mergeCell ref="C642:G642"/>
    <mergeCell ref="C618:G618"/>
    <mergeCell ref="B619:G619"/>
    <mergeCell ref="C622:G622"/>
    <mergeCell ref="C624:G624"/>
    <mergeCell ref="B625:G625"/>
    <mergeCell ref="C628:G628"/>
    <mergeCell ref="C608:G608"/>
    <mergeCell ref="B609:G609"/>
    <mergeCell ref="C611:G611"/>
    <mergeCell ref="C612:G612"/>
    <mergeCell ref="C614:G614"/>
    <mergeCell ref="B615:G615"/>
    <mergeCell ref="C597:G597"/>
    <mergeCell ref="C598:G598"/>
    <mergeCell ref="C600:G600"/>
    <mergeCell ref="B601:G601"/>
    <mergeCell ref="B602:G602"/>
    <mergeCell ref="C605:G605"/>
    <mergeCell ref="F587:G587"/>
    <mergeCell ref="B588:G588"/>
    <mergeCell ref="C590:G590"/>
    <mergeCell ref="C592:G592"/>
    <mergeCell ref="C594:G594"/>
    <mergeCell ref="C595:G595"/>
    <mergeCell ref="C574:G574"/>
    <mergeCell ref="C576:G576"/>
    <mergeCell ref="C579:G579"/>
    <mergeCell ref="B580:G580"/>
    <mergeCell ref="B581:G581"/>
    <mergeCell ref="C586:G586"/>
    <mergeCell ref="C562:G562"/>
    <mergeCell ref="C564:G564"/>
    <mergeCell ref="C565:G565"/>
    <mergeCell ref="C567:G567"/>
    <mergeCell ref="C568:G568"/>
    <mergeCell ref="C571:G571"/>
    <mergeCell ref="C547:G547"/>
    <mergeCell ref="C550:G550"/>
    <mergeCell ref="C552:G552"/>
    <mergeCell ref="B553:G553"/>
    <mergeCell ref="C556:G556"/>
    <mergeCell ref="C559:G559"/>
    <mergeCell ref="C538:G538"/>
    <mergeCell ref="F539:G539"/>
    <mergeCell ref="B540:G540"/>
    <mergeCell ref="C543:G543"/>
    <mergeCell ref="B544:G544"/>
    <mergeCell ref="B545:G545"/>
    <mergeCell ref="C528:G528"/>
    <mergeCell ref="B529:G529"/>
    <mergeCell ref="C532:G532"/>
    <mergeCell ref="B533:G533"/>
    <mergeCell ref="B534:G534"/>
    <mergeCell ref="C536:G536"/>
    <mergeCell ref="C517:G517"/>
    <mergeCell ref="B518:G518"/>
    <mergeCell ref="C522:G522"/>
    <mergeCell ref="F523:G523"/>
    <mergeCell ref="B524:G524"/>
    <mergeCell ref="B525:G525"/>
    <mergeCell ref="B503:G503"/>
    <mergeCell ref="B504:G504"/>
    <mergeCell ref="C509:G509"/>
    <mergeCell ref="F510:G510"/>
    <mergeCell ref="B511:G511"/>
    <mergeCell ref="B512:G512"/>
    <mergeCell ref="B487:G487"/>
    <mergeCell ref="C492:G492"/>
    <mergeCell ref="F493:G493"/>
    <mergeCell ref="B494:G494"/>
    <mergeCell ref="C498:G498"/>
    <mergeCell ref="C502:G502"/>
    <mergeCell ref="C467:G467"/>
    <mergeCell ref="C471:G471"/>
    <mergeCell ref="C478:G478"/>
    <mergeCell ref="C482:G482"/>
    <mergeCell ref="C485:G485"/>
    <mergeCell ref="B486:G486"/>
    <mergeCell ref="C448:G448"/>
    <mergeCell ref="B449:G449"/>
    <mergeCell ref="C451:G451"/>
    <mergeCell ref="C453:G453"/>
    <mergeCell ref="C460:G460"/>
    <mergeCell ref="C464:G464"/>
    <mergeCell ref="C431:G431"/>
    <mergeCell ref="C434:G434"/>
    <mergeCell ref="B435:G435"/>
    <mergeCell ref="C439:G439"/>
    <mergeCell ref="B440:G440"/>
    <mergeCell ref="B441:G441"/>
    <mergeCell ref="B410:G410"/>
    <mergeCell ref="C416:G416"/>
    <mergeCell ref="C420:G420"/>
    <mergeCell ref="C423:G423"/>
    <mergeCell ref="B424:G424"/>
    <mergeCell ref="C429:G429"/>
    <mergeCell ref="B396:G396"/>
    <mergeCell ref="B397:G397"/>
    <mergeCell ref="C402:G402"/>
    <mergeCell ref="B403:G403"/>
    <mergeCell ref="C406:G406"/>
    <mergeCell ref="C409:G409"/>
    <mergeCell ref="F385:G385"/>
    <mergeCell ref="B386:G386"/>
    <mergeCell ref="B387:G387"/>
    <mergeCell ref="C393:G393"/>
    <mergeCell ref="F394:G394"/>
    <mergeCell ref="B395:G395"/>
    <mergeCell ref="B374:G374"/>
    <mergeCell ref="C376:G376"/>
    <mergeCell ref="B377:G377"/>
    <mergeCell ref="B378:G378"/>
    <mergeCell ref="C381:G381"/>
    <mergeCell ref="C384:G384"/>
    <mergeCell ref="B365:G365"/>
    <mergeCell ref="B366:G366"/>
    <mergeCell ref="C368:G368"/>
    <mergeCell ref="C371:G371"/>
    <mergeCell ref="F372:G372"/>
    <mergeCell ref="B373:G373"/>
    <mergeCell ref="B355:G355"/>
    <mergeCell ref="C358:G358"/>
    <mergeCell ref="B359:G359"/>
    <mergeCell ref="B360:G360"/>
    <mergeCell ref="C362:G362"/>
    <mergeCell ref="C364:G364"/>
    <mergeCell ref="B344:G344"/>
    <mergeCell ref="B345:G345"/>
    <mergeCell ref="C348:G348"/>
    <mergeCell ref="B349:G349"/>
    <mergeCell ref="C353:G353"/>
    <mergeCell ref="B354:G354"/>
    <mergeCell ref="C333:G333"/>
    <mergeCell ref="C336:G336"/>
    <mergeCell ref="F337:G337"/>
    <mergeCell ref="B338:G338"/>
    <mergeCell ref="B339:G339"/>
    <mergeCell ref="C343:G343"/>
    <mergeCell ref="C319:G319"/>
    <mergeCell ref="C322:G322"/>
    <mergeCell ref="C325:G325"/>
    <mergeCell ref="C328:G328"/>
    <mergeCell ref="F329:G329"/>
    <mergeCell ref="C331:G331"/>
    <mergeCell ref="F309:G309"/>
    <mergeCell ref="B310:G310"/>
    <mergeCell ref="B311:G311"/>
    <mergeCell ref="C315:G315"/>
    <mergeCell ref="B316:G316"/>
    <mergeCell ref="B317:G317"/>
    <mergeCell ref="C299:G299"/>
    <mergeCell ref="C301:G301"/>
    <mergeCell ref="C302:G302"/>
    <mergeCell ref="C304:G304"/>
    <mergeCell ref="C306:G306"/>
    <mergeCell ref="C308:G308"/>
    <mergeCell ref="B290:G290"/>
    <mergeCell ref="C292:G292"/>
    <mergeCell ref="B293:G293"/>
    <mergeCell ref="C295:G295"/>
    <mergeCell ref="B296:G296"/>
    <mergeCell ref="B297:G297"/>
    <mergeCell ref="B279:G279"/>
    <mergeCell ref="C284:G284"/>
    <mergeCell ref="F285:G285"/>
    <mergeCell ref="B286:G286"/>
    <mergeCell ref="B287:G287"/>
    <mergeCell ref="C289:G289"/>
    <mergeCell ref="B269:G269"/>
    <mergeCell ref="B270:G270"/>
    <mergeCell ref="B271:G271"/>
    <mergeCell ref="C273:G273"/>
    <mergeCell ref="C277:G277"/>
    <mergeCell ref="B278:G278"/>
    <mergeCell ref="C255:G255"/>
    <mergeCell ref="C258:G258"/>
    <mergeCell ref="C261:G261"/>
    <mergeCell ref="C264:G264"/>
    <mergeCell ref="C267:G267"/>
    <mergeCell ref="F268:G268"/>
    <mergeCell ref="B243:G243"/>
    <mergeCell ref="C246:G246"/>
    <mergeCell ref="B247:G247"/>
    <mergeCell ref="B248:G248"/>
    <mergeCell ref="B249:G249"/>
    <mergeCell ref="C252:G252"/>
    <mergeCell ref="B234:G234"/>
    <mergeCell ref="B235:G235"/>
    <mergeCell ref="B236:G236"/>
    <mergeCell ref="C239:G239"/>
    <mergeCell ref="C241:G241"/>
    <mergeCell ref="F242:G242"/>
    <mergeCell ref="C223:G223"/>
    <mergeCell ref="C226:G226"/>
    <mergeCell ref="C229:G229"/>
    <mergeCell ref="B230:G230"/>
    <mergeCell ref="B231:G231"/>
    <mergeCell ref="C233:G233"/>
    <mergeCell ref="B210:G210"/>
    <mergeCell ref="B211:G211"/>
    <mergeCell ref="C214:G214"/>
    <mergeCell ref="B215:G215"/>
    <mergeCell ref="B216:G216"/>
    <mergeCell ref="C219:G219"/>
    <mergeCell ref="C201:G201"/>
    <mergeCell ref="C203:G203"/>
    <mergeCell ref="C204:G204"/>
    <mergeCell ref="C205:G205"/>
    <mergeCell ref="C208:G208"/>
    <mergeCell ref="F209:G209"/>
    <mergeCell ref="B190:G190"/>
    <mergeCell ref="C193:G193"/>
    <mergeCell ref="C196:G196"/>
    <mergeCell ref="C198:G198"/>
    <mergeCell ref="C199:G199"/>
    <mergeCell ref="C200:G200"/>
    <mergeCell ref="B180:G180"/>
    <mergeCell ref="B181:G181"/>
    <mergeCell ref="C184:G184"/>
    <mergeCell ref="B185:G185"/>
    <mergeCell ref="C188:G188"/>
    <mergeCell ref="B189:G189"/>
    <mergeCell ref="C171:G171"/>
    <mergeCell ref="B172:G172"/>
    <mergeCell ref="C175:G175"/>
    <mergeCell ref="B176:G176"/>
    <mergeCell ref="B177:G177"/>
    <mergeCell ref="C179:G179"/>
    <mergeCell ref="B159:G159"/>
    <mergeCell ref="C161:G161"/>
    <mergeCell ref="C164:G164"/>
    <mergeCell ref="F165:G165"/>
    <mergeCell ref="B166:G166"/>
    <mergeCell ref="B167:G167"/>
    <mergeCell ref="B147:G147"/>
    <mergeCell ref="C150:G150"/>
    <mergeCell ref="C153:G153"/>
    <mergeCell ref="C156:G156"/>
    <mergeCell ref="F157:G157"/>
    <mergeCell ref="B158:G158"/>
    <mergeCell ref="B132:G132"/>
    <mergeCell ref="C137:G137"/>
    <mergeCell ref="C139:G139"/>
    <mergeCell ref="C144:G144"/>
    <mergeCell ref="F145:G145"/>
    <mergeCell ref="B146:G146"/>
    <mergeCell ref="C123:G123"/>
    <mergeCell ref="B124:G124"/>
    <mergeCell ref="B125:G125"/>
    <mergeCell ref="C129:G129"/>
    <mergeCell ref="B130:G130"/>
    <mergeCell ref="B131:G131"/>
    <mergeCell ref="C112:G112"/>
    <mergeCell ref="B113:G113"/>
    <mergeCell ref="B114:G114"/>
    <mergeCell ref="C117:G117"/>
    <mergeCell ref="B118:G118"/>
    <mergeCell ref="B119:G119"/>
    <mergeCell ref="F102:G102"/>
    <mergeCell ref="B103:G103"/>
    <mergeCell ref="C105:G105"/>
    <mergeCell ref="C107:G107"/>
    <mergeCell ref="B108:G108"/>
    <mergeCell ref="B109:G109"/>
    <mergeCell ref="C91:G91"/>
    <mergeCell ref="C93:G93"/>
    <mergeCell ref="C95:G95"/>
    <mergeCell ref="C97:G97"/>
    <mergeCell ref="B98:G98"/>
    <mergeCell ref="C101:G101"/>
    <mergeCell ref="C82:G82"/>
    <mergeCell ref="B83:G83"/>
    <mergeCell ref="B84:G84"/>
    <mergeCell ref="C87:G87"/>
    <mergeCell ref="B88:G88"/>
    <mergeCell ref="B89:G89"/>
    <mergeCell ref="B72:G72"/>
    <mergeCell ref="B73:G73"/>
    <mergeCell ref="C75:G75"/>
    <mergeCell ref="C77:G77"/>
    <mergeCell ref="B78:G78"/>
    <mergeCell ref="B79:G79"/>
    <mergeCell ref="B60:G60"/>
    <mergeCell ref="B61:G61"/>
    <mergeCell ref="C66:G66"/>
    <mergeCell ref="B67:G67"/>
    <mergeCell ref="B68:G68"/>
    <mergeCell ref="C71:G71"/>
    <mergeCell ref="B51:G51"/>
    <mergeCell ref="B52:G52"/>
    <mergeCell ref="C54:G54"/>
    <mergeCell ref="B55:G55"/>
    <mergeCell ref="B56:G56"/>
    <mergeCell ref="C59:G59"/>
    <mergeCell ref="C43:G43"/>
    <mergeCell ref="B44:G44"/>
    <mergeCell ref="B45:G45"/>
    <mergeCell ref="C48:G48"/>
    <mergeCell ref="B49:G49"/>
    <mergeCell ref="B50:G50"/>
    <mergeCell ref="B32:G32"/>
    <mergeCell ref="B33:G33"/>
    <mergeCell ref="C36:G36"/>
    <mergeCell ref="B37:G37"/>
    <mergeCell ref="B38:G38"/>
    <mergeCell ref="B39:G39"/>
    <mergeCell ref="B19:G19"/>
    <mergeCell ref="C22:G22"/>
    <mergeCell ref="B23:G23"/>
    <mergeCell ref="C26:G26"/>
    <mergeCell ref="B27:G27"/>
    <mergeCell ref="C31:G31"/>
    <mergeCell ref="B9:G9"/>
    <mergeCell ref="B10:G10"/>
    <mergeCell ref="C13:G13"/>
    <mergeCell ref="C16:G16"/>
    <mergeCell ref="B17:G17"/>
    <mergeCell ref="B18:G18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verticalDpi="0" r:id="rId1"/>
  <headerFooter>
    <oddFooter>&amp;R&amp;"Arial,Obyčejné"Strana &amp;P z &amp;N&amp;L&amp;9Zpracováno programem &amp;"Arial CE,Tučné"BUILDpower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18</vt:i4>
      </vt:variant>
    </vt:vector>
  </HeadingPairs>
  <TitlesOfParts>
    <vt:vector size="24" baseType="lpstr">
      <vt:lpstr>Uchazeč</vt:lpstr>
      <vt:lpstr>Stavba</vt:lpstr>
      <vt:lpstr>VzorObjekt</vt:lpstr>
      <vt:lpstr>VzorPolozky</vt:lpstr>
      <vt:lpstr>Rekapitulace Objekt SO01</vt:lpstr>
      <vt:lpstr>SO01 14040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'Rekapitulace Objekt SO01'!Oblast_tisku</vt:lpstr>
      <vt:lpstr>'SO01 14040 Pol'!Oblast_tisku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Rapant</dc:creator>
  <cp:lastModifiedBy>Marek Rapant</cp:lastModifiedBy>
  <cp:lastPrinted>2012-06-29T07:38:16Z</cp:lastPrinted>
  <dcterms:created xsi:type="dcterms:W3CDTF">2009-04-08T07:15:50Z</dcterms:created>
  <dcterms:modified xsi:type="dcterms:W3CDTF">2016-05-23T06:49:01Z</dcterms:modified>
</cp:coreProperties>
</file>