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cholahumanitas-my.sharepoint.com/personal/lucie_humanitas_cz/Documents/PROJEKTY SH/SPRAVEDLIVÁ TRANSFORMACE/KONEKTIVITA/Dokumenty SFŽ, pravidla, výzva/VÝZVA_PŘÍPRAVA_DOPROVODNÁ ČÁST/PŘÍPRAVA ZŘ FINAL/"/>
    </mc:Choice>
  </mc:AlternateContent>
  <xr:revisionPtr revIDLastSave="126" documentId="8_{06572F9E-3CB3-AF40-ABBC-DE6FAF13BC84}" xr6:coauthVersionLast="47" xr6:coauthVersionMax="47" xr10:uidLastSave="{C7EC47F1-F69D-448A-9E1C-CA654FC69C57}"/>
  <bookViews>
    <workbookView xWindow="40875" yWindow="540" windowWidth="31860" windowHeight="19755" xr2:uid="{B568D63B-D0D3-4D89-B37C-D7CA3E91F11A}"/>
  </bookViews>
  <sheets>
    <sheet name="List1" sheetId="1" r:id="rId1"/>
  </sheets>
  <definedNames>
    <definedName name="_xlnm.Print_Area" localSheetId="0">List1!$A$3:$F$24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1" l="1"/>
  <c r="E9" i="1"/>
  <c r="F9" i="1" s="1"/>
  <c r="E10" i="1"/>
  <c r="F10" i="1" s="1"/>
  <c r="E11" i="1"/>
  <c r="F11" i="1" s="1"/>
  <c r="E12" i="1"/>
  <c r="F12" i="1" s="1"/>
  <c r="E13" i="1"/>
  <c r="F13" i="1" s="1"/>
  <c r="E14" i="1"/>
  <c r="F14" i="1" s="1"/>
  <c r="E15" i="1"/>
  <c r="F15" i="1" s="1"/>
  <c r="E16" i="1"/>
  <c r="F16" i="1" s="1"/>
  <c r="E17" i="1"/>
  <c r="F17" i="1" s="1"/>
  <c r="E18" i="1"/>
  <c r="F18" i="1" s="1"/>
  <c r="E19" i="1"/>
  <c r="F19" i="1" s="1"/>
  <c r="E20" i="1"/>
  <c r="F20" i="1" s="1"/>
  <c r="E21" i="1"/>
  <c r="E22" i="1"/>
  <c r="F22" i="1" s="1"/>
  <c r="F21" i="1"/>
  <c r="E8" i="1"/>
  <c r="F8" i="1" s="1"/>
  <c r="F23" i="1" l="1"/>
  <c r="E23" i="1"/>
</calcChain>
</file>

<file path=xl/sharedStrings.xml><?xml version="1.0" encoding="utf-8"?>
<sst xmlns="http://schemas.openxmlformats.org/spreadsheetml/2006/main" count="24" uniqueCount="23">
  <si>
    <t>č. položky</t>
  </si>
  <si>
    <t>Technická specifikace</t>
  </si>
  <si>
    <t>Počet ks</t>
  </si>
  <si>
    <t>Projektor s velmi krátkou projekční vzdáleností a rozlišením  HD, zdroj světla laser, úhlopříčka promítaného obrazu až 150", světelný výstup 3500 lumenů, rozhraní: 2 x USB, Ethernet, Wi-Fi, 3x HMDI, Miracast, audiovýstup, Wi-Fi Direct, vstup pro mikrofon, reproduktor 15W, dálkové ovládání, živostnost zdroje světla až 10 000 hodin. Součástí dodávky musí být rameno pro uchycení projektoru na stávající tabuli s pojezdem, jeho montáž a nastavení projektoruSoučástí je dotyková jednotka ovládáním dotykem a dvě interaktivní pera.</t>
  </si>
  <si>
    <t>Bezdrátové streamování zvuku, dálkový ovladač, digitální optický vstup, HDMI, výstupní výkon 2x25W, LED indikátor zdroje signálu</t>
  </si>
  <si>
    <t xml:space="preserve">Pouzdro na tablet  plně kompatibilní s dodávanými tablety, klávesnice membránová černá. Po zavření obalu poskytuje ochranu tabletu z obou stran. </t>
  </si>
  <si>
    <t>Klávesnice pro tablet 13"na pohodlné psaní a ovládání pomocí gest na trackpadu, ergonomický design,  přenosný. Řádek funkční klávesy pro rychlý přístup k funkcím, jako je nastavování jasu displeje nebo ovládání hlasitosti, USB‑C konektor na  nabíjení. Ergonomický systém pro nastevení pozorovacích úhlů.</t>
  </si>
  <si>
    <t>Tablet s displejem 10,9" s rozlišením 2360 × 1640 bodů, procesor s výkonem 8400 dle www.cpumanchmark.net, paměť  4 GB,  interní uložiště  64 GB, 12 MPx přední a 12 Mpx  zadní fotoaparát, USB-C, Wi-Fi ax, Bluetooth 5.0, iPadOS.
Zadavatel požaduje SW z důvodu kompatibility s již používaným SW, kdy nevzniknou zadavateli vícenáklady spojené s nutností proškolení pedagogů na nový SW.</t>
  </si>
  <si>
    <t>Přenosný reproduktor s velkým zvukem a funkcí hands-free. Bezdrátové propojení pomocí Bluetooth nebo klasicky přes kabel USB-C,, baterie, hmotnost max 700g.</t>
  </si>
  <si>
    <t>Projektor 3LCD laser, WXGA, 1280 × 800, 16:10, svítivost minimálně 3800 ANSI lm, kontrast 150000:1, HDMI 2.0, VGA, LAN, WiFi, reproduktor 15W</t>
  </si>
  <si>
    <t xml:space="preserve">PC sestava procesor o výkonu minimálně 20200 bodů dle www.cpubenchmark.net, paměť 16 GB RAM s možností rozšíření, uložiště SSD 256 GB, Wi-Fi ax, Bluetooth 5.0, 4x USB 3.0, USB type C, audio vstup/výstup, GLAN, Display Port, HDMI, myš USB, klávesnice CZ USB, operační systém Microsoft Windows v nejnovější verzi s možností připojení do domény.Zadavatel požaduje SW z důvodu kompatibility s již používaným SW, kdy nevzniknou zadavateli vícenáklady spojené s nutností proškolení pedagogů na nový SW. Cena včetně dopravy, instalace.
</t>
  </si>
  <si>
    <t>Mobilní box pro bezpečné uložení a hromadné nabíjení 15 ks tabletů s klávesnicí, samostatná pozice pro každý tablet, vnitřní polstrování pro ochranu tabletů při přemisťování boxu, ochrana proti přehřátí, boční madla, integrovaná kolečka, výsuvná rukojeť, zamykatelný, stohovatelný, maximální rozměr boxu 65 x 40 x 40 cm, barva černá nebo šedá. Součástí jsou kvalitní USB-C kabely.</t>
  </si>
  <si>
    <t>Notebook 15.6", FHD IPS antireflexní 1920 × 1080, RAM 32GB DDR5, procesor s výkonem 25000 bodů dle www.cpumanchmark.net, dedigovaná grafická karta s výkonem 6600 bodů www.videocardbenchmark.net, SSD 512GB, numerická klávesnice, podsvícená klávesnice, webkamera, USB 3.2 , WiFi 6E, WiFi, Bluetooth, hmotnost max 1,8 kg, Operační systém Microsoft Windows v nejnovější verzi s možností připojení do domény.Zadavatel požaduje SW z důvodu kompatibility s již používaným SW, kdy nevzniknou zadavateli vícenáklady spojené s nutností proškolení pedagogů na nový SW. Cena včetně dopravy, instalace.</t>
  </si>
  <si>
    <t>Třídílná interaktivní tabule. Středový díl - 86 “ LED displej s rozlišením 4K Ultra HD 3840 x 2160 Pixels 16:9, antireflexní nebo matný povrch, ochranná folie nebo sklo, antimikrobiální povrchová úprava, integrovaná dotyková technologie IR, která umožňuje automatické rozpoznání stylusu - režim psaní, režim kreslení prstem - režim manipulace s objekty a dlaně – mazání, kontrast 4000:1, jas typický 350 cd/m², odezva 8 ms (typ), 20 dotykových bodů, podpora multi-touch, možnost ovládání dotykem ruky i stylusem, integrované ozvučení 4 x 10 W, konektivita: 2 x HDMI, DP, 3 x USB, RJ 45 (z toho min. 1x USB-C a 1 x HDMI na předním panelu) možnost použití i bez připojeného PC, možnost bezdrátového přenosu obrazu a zrcadlení obsahu obrazovek z mobilních zařízení využívajících libovolný běžně dostupný operační systém, možnost připojit až 50 zařízení najednou a promítnout až 4 plochy současně, možnost připojení do sítě a k internetu, snadný přístup ke vzdálenému PC, síťovému disku a dalším aplikacím třetích stran, jako je např. aplikace Office 365, integrovaná aplikace pro videohovory pro využití v rámci hybridní výuky s možností připojení externí kamery, funkce psaní na bílou tabuli, anotace pracovní plochy, vestavěný Wi-Fi a Bluetooth modul, interní úložiště 32 GB, 2 ks pasivního oboustranného dotykového pera se dvěma hroty, silný a slabý hrot s možností volby různé barvy pro každý z hrotů.
Součástí dodávky musí být softwarové řešení pro tvorbu a správu multimediálního obsahu na interaktivních displejích, které umožňuje vytvářet interaktivní obsah s použitím dotykové obrazovky, ukládat a zálohovat, hromadně zobrazit obsah, upozornění nebo varování ze školního informačního systému přímo na obrazovku (změny rozvrhu, suplování apod.). 
Součástí dodávky bude nastavení propojení se školním informačním systémem s možností vzdáleného zobrazení školního rozvrhu, suplování a informací o chodu školy. 
Součástí dodávky musí být nainstalována sada min. 20 různých interaktivních šablon pro využití ve výuce (např. notová osnova, čtvercový rastr, linky pro psaní, periodická tabulka prvků, číselná osa, kartézská soustava souřadnic) a možnost tvorby a přidání vlastních šablon.
Součástí dodávky musí být přípojné místo na katedru – osazení krabice pro vestavění do stolu v robustním provedení. Osazení – 1 x HDMI, 1 x USB, 1 x AUDIO.
Součástí dodávky musí být zalištovaná kabeláž k přípojnému místu v délce 15 m. 
elektrický zvedací systém pro třídílnou interaktivní tabuli - montáž na stěnu, výška zdvihu 65 cm Křídlo tabulové s keramickým povrchem s rozměry 985 x 1150 mm, oboustranná, barva bílá, vhodná pro popis za sucha stíratelnými fixy, eloxovaný hliníkový rám, plastové rohy, záruka 24 měsíců.Odkládací lišta / polička ke školním tabulím, eloxovaný hliník umožňující montáž k tabuli nebo na stěnu, záruka 24 měsíců.</t>
  </si>
  <si>
    <t xml:space="preserve">Box pro bezpečné uložení minimálně 5 ks tabletů, plně kompatibilní s dodávanými tablety, který umožňuje snadný přesun zařízení mezi třídami. Uzavíratelný, samostatná pozice pro každý tablet. </t>
  </si>
  <si>
    <t>Tablet s displejem 13" s rozlišením QHD 2388 × 1668, procesor s výkonem 15200 dle www.cpumanchmark.net, interní paměť 256 GB, 12 MPx přední i zadní fotoaparát, nahrávání videa ve 4K, 4-reproduktorový zvuk, automatická stabilizace obrazu, USB-C, Wi-Fi ax, Bluetooth 5.2, iPadOS.
Zadavatel požaduje SW z důvodu kompatibility s již používaným SW, kdy nevzniknou zadavateli vícenáklady spojené s nutností proškolení pedagogů na nový SW.</t>
  </si>
  <si>
    <t>Aktivní dotykové pero plně kompatibilní s dodávanými tablety, které umožňuje kreslení na displeji a ovládání tabletu. Podpora gesta pro poklepání a stisknutí, automatické párování s tabletem, bezdrátové nabíjení, magnetické přichycení k tabletu a možnost lokalizace pomocí aplikace.</t>
  </si>
  <si>
    <t>Cena za ks bez DPH</t>
  </si>
  <si>
    <t>Cena celkem bez DPH</t>
  </si>
  <si>
    <t>Cena celkem včetně DPH</t>
  </si>
  <si>
    <t>Celkem</t>
  </si>
  <si>
    <t xml:space="preserve"> </t>
  </si>
  <si>
    <t>Příloha č. 2_položky doprovodné části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</si>
</sst>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charset val="238"/>
      <scheme val="minor"/>
    </font>
    <font>
      <b/>
      <sz val="16"/>
      <color theme="1"/>
      <name val="Arial"/>
      <family val="2"/>
      <charset val="238"/>
    </font>
    <font>
      <sz val="10"/>
      <color theme="1"/>
      <name val="Arial"/>
      <family val="2"/>
      <charset val="238"/>
    </font>
    <font>
      <sz val="10"/>
      <name val="Arial"/>
      <family val="2"/>
      <charset val="238"/>
    </font>
    <font>
      <sz val="11"/>
      <name val="Arial"/>
      <family val="2"/>
      <charset val="238"/>
    </font>
    <font>
      <sz val="9"/>
      <name val="Arial"/>
      <family val="2"/>
      <charset val="238"/>
    </font>
    <font>
      <sz val="11"/>
      <name val="Aptos Narrow"/>
      <family val="2"/>
      <charset val="238"/>
      <scheme val="minor"/>
    </font>
    <font>
      <b/>
      <sz val="12"/>
      <name val="Arial"/>
      <family val="2"/>
      <charset val="238"/>
    </font>
    <font>
      <sz val="12"/>
      <name val="Aptos Narrow"/>
      <family val="2"/>
      <charset val="23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31">
    <xf numFmtId="0" fontId="0" fillId="0" borderId="0" xfId="0"/>
    <xf numFmtId="0" fontId="2" fillId="0" borderId="0" xfId="0" applyFont="1" applyAlignment="1">
      <alignment vertical="top"/>
    </xf>
    <xf numFmtId="0" fontId="2" fillId="0" borderId="0" xfId="0" applyFont="1" applyAlignment="1">
      <alignment horizontal="center" vertical="top"/>
    </xf>
    <xf numFmtId="0" fontId="6" fillId="0" borderId="0" xfId="0" applyFont="1"/>
    <xf numFmtId="0" fontId="7" fillId="0" borderId="0" xfId="0" applyFont="1" applyAlignment="1">
      <alignment horizontal="center" vertical="center" wrapText="1"/>
    </xf>
    <xf numFmtId="0" fontId="8" fillId="0" borderId="0" xfId="0" applyFont="1" applyAlignment="1">
      <alignment vertical="center" wrapText="1"/>
    </xf>
    <xf numFmtId="4" fontId="6" fillId="0" borderId="0" xfId="0" applyNumberFormat="1" applyFont="1" applyAlignment="1">
      <alignment vertical="center"/>
    </xf>
    <xf numFmtId="0" fontId="3" fillId="0" borderId="2" xfId="0" applyFont="1" applyBorder="1" applyAlignment="1">
      <alignment horizontal="center" vertical="top"/>
    </xf>
    <xf numFmtId="0" fontId="6" fillId="0" borderId="2" xfId="0" applyFont="1" applyBorder="1" applyAlignment="1">
      <alignment horizontal="center" vertical="center" wrapText="1"/>
    </xf>
    <xf numFmtId="0" fontId="3" fillId="0" borderId="1" xfId="0" applyFont="1" applyBorder="1" applyAlignment="1">
      <alignment horizontal="center" vertical="top"/>
    </xf>
    <xf numFmtId="0" fontId="3" fillId="0" borderId="1" xfId="0" applyFont="1" applyBorder="1" applyAlignment="1">
      <alignment horizontal="left" vertical="top" wrapText="1"/>
    </xf>
    <xf numFmtId="0" fontId="3" fillId="0" borderId="1" xfId="0" applyFont="1" applyBorder="1" applyAlignment="1">
      <alignment vertical="top" wrapText="1"/>
    </xf>
    <xf numFmtId="0" fontId="3" fillId="0" borderId="1" xfId="0" applyFont="1" applyBorder="1" applyAlignment="1">
      <alignment horizontal="center" vertical="center"/>
    </xf>
    <xf numFmtId="0" fontId="3" fillId="0" borderId="3" xfId="0" applyFont="1" applyBorder="1" applyAlignment="1">
      <alignment horizontal="center" vertical="top"/>
    </xf>
    <xf numFmtId="0" fontId="3" fillId="0" borderId="0" xfId="0" applyFont="1" applyAlignment="1">
      <alignment vertical="top" wrapText="1"/>
    </xf>
    <xf numFmtId="0" fontId="3"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top" wrapText="1"/>
    </xf>
    <xf numFmtId="0" fontId="4" fillId="0" borderId="1" xfId="0" applyFont="1" applyBorder="1" applyAlignment="1">
      <alignment horizontal="center" vertical="center"/>
    </xf>
    <xf numFmtId="0" fontId="5" fillId="0" borderId="1" xfId="0" applyFont="1" applyBorder="1" applyAlignment="1">
      <alignment vertical="top" wrapText="1"/>
    </xf>
    <xf numFmtId="0" fontId="4" fillId="0" borderId="0" xfId="0" applyFont="1" applyAlignment="1">
      <alignment horizontal="left" vertical="top" wrapText="1"/>
    </xf>
    <xf numFmtId="0" fontId="4" fillId="0" borderId="2" xfId="0" applyFont="1" applyBorder="1" applyAlignment="1">
      <alignment horizontal="center" vertical="center"/>
    </xf>
    <xf numFmtId="0" fontId="4" fillId="0" borderId="1" xfId="0" applyFont="1" applyBorder="1" applyAlignment="1">
      <alignment horizontal="center" vertical="top"/>
    </xf>
    <xf numFmtId="0" fontId="6" fillId="0" borderId="1" xfId="0" applyFont="1" applyBorder="1" applyAlignment="1">
      <alignment horizontal="center" vertical="center" wrapText="1"/>
    </xf>
    <xf numFmtId="0" fontId="6" fillId="0" borderId="1" xfId="0" applyFont="1" applyBorder="1" applyAlignment="1">
      <alignment horizontal="left" vertical="top" wrapText="1"/>
    </xf>
    <xf numFmtId="0" fontId="3" fillId="0" borderId="1" xfId="0" applyFont="1" applyBorder="1" applyAlignment="1">
      <alignment horizontal="center" vertical="top" wrapText="1"/>
    </xf>
    <xf numFmtId="4" fontId="6" fillId="0" borderId="0" xfId="0" applyNumberFormat="1" applyFont="1" applyAlignment="1" applyProtection="1">
      <alignment vertical="center"/>
      <protection locked="0"/>
    </xf>
    <xf numFmtId="0" fontId="5" fillId="0" borderId="1" xfId="0" applyFont="1" applyBorder="1" applyAlignment="1">
      <alignment horizontal="left" vertical="top" wrapText="1"/>
    </xf>
    <xf numFmtId="0" fontId="2" fillId="0" borderId="0" xfId="0" applyFont="1" applyAlignment="1">
      <alignment horizontal="center" vertical="top"/>
    </xf>
    <xf numFmtId="0" fontId="3" fillId="0" borderId="1" xfId="0" applyFont="1" applyFill="1" applyBorder="1" applyAlignment="1">
      <alignment horizontal="center" vertical="top"/>
    </xf>
    <xf numFmtId="0" fontId="1" fillId="0" borderId="0" xfId="0" applyFont="1" applyAlignment="1">
      <alignment horizontal="left" vertical="top"/>
    </xf>
  </cellXfs>
  <cellStyles count="1">
    <cellStyle name="Normální" xfId="0" builtinId="0"/>
  </cellStyles>
  <dxfs count="14">
    <dxf>
      <font>
        <b val="0"/>
        <i val="0"/>
        <strike val="0"/>
        <condense val="0"/>
        <extend val="0"/>
        <outline val="0"/>
        <shadow val="0"/>
        <u val="none"/>
        <vertAlign val="baseline"/>
        <sz val="11"/>
        <color auto="1"/>
        <name val="Aptos Narrow"/>
        <family val="2"/>
        <charset val="238"/>
        <scheme val="minor"/>
      </font>
      <numFmt numFmtId="4" formatCode="#,##0.00"/>
      <alignment horizontal="general" vertical="center" textRotation="0" wrapText="0" indent="0" justifyLastLine="0" shrinkToFit="0" readingOrder="0"/>
    </dxf>
    <dxf>
      <font>
        <strike val="0"/>
        <outline val="0"/>
        <shadow val="0"/>
        <u val="none"/>
        <vertAlign val="baseline"/>
        <color auto="1"/>
      </font>
      <numFmt numFmtId="4" formatCode="#,##0.00"/>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1"/>
        <color auto="1"/>
        <name val="Aptos Narrow"/>
        <family val="2"/>
        <charset val="238"/>
        <scheme val="minor"/>
      </font>
      <numFmt numFmtId="4" formatCode="#,##0.00"/>
      <alignment horizontal="general" vertical="center" textRotation="0" wrapText="0" indent="0" justifyLastLine="0" shrinkToFit="0" readingOrder="0"/>
    </dxf>
    <dxf>
      <font>
        <strike val="0"/>
        <outline val="0"/>
        <shadow val="0"/>
        <u val="none"/>
        <vertAlign val="baseline"/>
        <color auto="1"/>
      </font>
      <numFmt numFmtId="4" formatCode="#,##0.00"/>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1"/>
        <color auto="1"/>
        <name val="Aptos Narrow"/>
        <family val="2"/>
        <charset val="238"/>
        <scheme val="minor"/>
      </font>
      <numFmt numFmtId="4" formatCode="#,##0.00"/>
      <alignment horizontal="general" vertical="center" textRotation="0" wrapText="0" indent="0" justifyLastLine="0" shrinkToFit="0" readingOrder="0"/>
    </dxf>
    <dxf>
      <font>
        <strike val="0"/>
        <outline val="0"/>
        <shadow val="0"/>
        <u val="none"/>
        <vertAlign val="baseline"/>
        <color auto="1"/>
      </font>
      <numFmt numFmtId="4" formatCode="#,##0.00"/>
      <fill>
        <patternFill patternType="none">
          <fgColor indexed="64"/>
          <bgColor auto="1"/>
        </patternFill>
      </fill>
      <alignment vertical="center" textRotation="0" indent="0" justifyLastLine="0" shrinkToFit="0" readingOrder="0"/>
      <protection locked="0" hidden="0"/>
    </dxf>
    <dxf>
      <font>
        <b val="0"/>
        <i val="0"/>
        <strike val="0"/>
        <condense val="0"/>
        <extend val="0"/>
        <outline val="0"/>
        <shadow val="0"/>
        <u val="none"/>
        <vertAlign val="baseline"/>
        <sz val="11"/>
        <color auto="1"/>
        <name val="Aptos Narrow"/>
        <family val="2"/>
        <charset val="238"/>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ptos Narrow"/>
        <family val="2"/>
        <charset val="238"/>
        <scheme val="minor"/>
      </font>
    </dxf>
    <dxf>
      <font>
        <strike val="0"/>
        <outline val="0"/>
        <shadow val="0"/>
        <u val="none"/>
        <vertAlign val="baseline"/>
        <color auto="1"/>
      </font>
      <fill>
        <patternFill patternType="none">
          <fgColor indexed="64"/>
          <bgColor auto="1"/>
        </patternFill>
      </fill>
      <protection locked="1" hidden="0"/>
    </dxf>
    <dxf>
      <font>
        <b val="0"/>
        <i val="0"/>
        <strike val="0"/>
        <condense val="0"/>
        <extend val="0"/>
        <outline val="0"/>
        <shadow val="0"/>
        <u val="none"/>
        <vertAlign val="baseline"/>
        <sz val="10"/>
        <color auto="1"/>
        <name val="Arial"/>
        <family val="2"/>
        <charset val="238"/>
        <scheme val="none"/>
      </font>
      <alignment horizontal="center"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charset val="238"/>
        <scheme val="none"/>
      </font>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color auto="1"/>
      </font>
      <fill>
        <patternFill patternType="none">
          <fgColor indexed="64"/>
          <bgColor auto="1"/>
        </patternFill>
      </fill>
    </dxf>
    <dxf>
      <font>
        <strike val="0"/>
        <outline val="0"/>
        <shadow val="0"/>
        <u val="none"/>
        <vertAlign val="baseline"/>
        <sz val="12"/>
        <color auto="1"/>
      </font>
      <fill>
        <patternFill patternType="none">
          <fgColor indexed="64"/>
          <bgColor auto="1"/>
        </patternFill>
      </fill>
      <alignmen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79ADCD6-18B5-C844-A392-6E4818F7D0C7}" name="Tabulka1" displayName="Tabulka1" ref="A7:F23" totalsRowCount="1" headerRowDxfId="13" dataDxfId="12">
  <autoFilter ref="A7:F22" xr:uid="{779ADCD6-18B5-C844-A392-6E4818F7D0C7}"/>
  <tableColumns count="6">
    <tableColumn id="1" xr3:uid="{D1C4118A-9B6B-1F4B-A2DC-C00EF62306B8}" name="č. položky" totalsRowLabel="Celkem" dataDxfId="11" totalsRowDxfId="10"/>
    <tableColumn id="3" xr3:uid="{9E3103BA-595C-244F-9070-E8172E9A16CA}" name="Technická specifikace" dataDxfId="9" totalsRowDxfId="8"/>
    <tableColumn id="4" xr3:uid="{C821200E-1F15-1F46-A650-CDAB313FD95C}" name="Počet ks" dataDxfId="7" totalsRowDxfId="6"/>
    <tableColumn id="5" xr3:uid="{40001CB8-31BD-CC4A-855F-FE1C1539181F}" name="Cena za ks bez DPH" totalsRowFunction="sum" dataDxfId="5" totalsRowDxfId="4"/>
    <tableColumn id="6" xr3:uid="{B9E4E34A-651B-2D43-BEE6-76DDBCB2D005}" name="Cena celkem bez DPH" totalsRowFunction="sum" dataDxfId="3" totalsRowDxfId="2">
      <calculatedColumnFormula>Tabulka1[[#This Row],[Počet ks]]*Tabulka1[[#This Row],[Cena za ks bez DPH]]</calculatedColumnFormula>
    </tableColumn>
    <tableColumn id="7" xr3:uid="{C7121B6D-CFE9-A84E-9CC3-42742CA321CA}" name="Cena celkem včetně DPH" totalsRowFunction="sum" dataDxfId="1" totalsRowDxfId="0">
      <calculatedColumnFormula>Tabulka1[[#This Row],[Cena celkem bez DPH]]*1.21</calculatedColumnFormula>
    </tableColumn>
  </tableColumns>
  <tableStyleInfo name="TableStyleLight11"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A51EE-F035-43D8-911E-7F6359B65E04}">
  <sheetPr>
    <pageSetUpPr fitToPage="1"/>
  </sheetPr>
  <dimension ref="A3:F23"/>
  <sheetViews>
    <sheetView tabSelected="1" zoomScaleNormal="100" workbookViewId="0">
      <selection activeCell="E4" sqref="E4"/>
    </sheetView>
  </sheetViews>
  <sheetFormatPr defaultColWidth="8.85546875" defaultRowHeight="15" x14ac:dyDescent="0.25"/>
  <cols>
    <col min="1" max="1" width="8.42578125" customWidth="1"/>
    <col min="2" max="2" width="76.140625" customWidth="1"/>
    <col min="3" max="3" width="8.140625" customWidth="1"/>
    <col min="4" max="4" width="14.42578125" customWidth="1"/>
    <col min="5" max="5" width="15.42578125" customWidth="1"/>
    <col min="6" max="6" width="16" customWidth="1"/>
  </cols>
  <sheetData>
    <row r="3" spans="1:6" ht="20.25" x14ac:dyDescent="0.25">
      <c r="A3" s="30" t="s">
        <v>22</v>
      </c>
      <c r="B3" s="30"/>
      <c r="C3" s="30"/>
    </row>
    <row r="4" spans="1:6" x14ac:dyDescent="0.25">
      <c r="A4" s="1"/>
      <c r="B4" s="1"/>
      <c r="C4" s="2"/>
    </row>
    <row r="5" spans="1:6" x14ac:dyDescent="0.25">
      <c r="A5" s="28" t="s">
        <v>21</v>
      </c>
      <c r="B5" s="28"/>
      <c r="C5" s="28"/>
    </row>
    <row r="6" spans="1:6" x14ac:dyDescent="0.25">
      <c r="A6" s="1"/>
      <c r="B6" s="1"/>
      <c r="C6" s="2"/>
    </row>
    <row r="7" spans="1:6" ht="72.95" customHeight="1" x14ac:dyDescent="0.25">
      <c r="A7" s="4" t="s">
        <v>0</v>
      </c>
      <c r="B7" s="4" t="s">
        <v>1</v>
      </c>
      <c r="C7" s="4" t="s">
        <v>2</v>
      </c>
      <c r="D7" s="5" t="s">
        <v>17</v>
      </c>
      <c r="E7" s="5" t="s">
        <v>18</v>
      </c>
      <c r="F7" s="5" t="s">
        <v>19</v>
      </c>
    </row>
    <row r="8" spans="1:6" ht="89.25" x14ac:dyDescent="0.25">
      <c r="A8" s="9">
        <v>1</v>
      </c>
      <c r="B8" s="11" t="s">
        <v>3</v>
      </c>
      <c r="C8" s="12">
        <v>1</v>
      </c>
      <c r="D8" s="26"/>
      <c r="E8" s="6">
        <f>Tabulka1[[#This Row],[Počet ks]]*Tabulka1[[#This Row],[Cena za ks bez DPH]]</f>
        <v>0</v>
      </c>
      <c r="F8" s="6">
        <f>Tabulka1[[#This Row],[Cena celkem bez DPH]]*1.21</f>
        <v>0</v>
      </c>
    </row>
    <row r="9" spans="1:6" ht="102" x14ac:dyDescent="0.25">
      <c r="A9" s="13">
        <v>2</v>
      </c>
      <c r="B9" s="14" t="s">
        <v>10</v>
      </c>
      <c r="C9" s="15">
        <v>1</v>
      </c>
      <c r="D9" s="26"/>
      <c r="E9" s="6">
        <f>Tabulka1[[#This Row],[Počet ks]]*Tabulka1[[#This Row],[Cena za ks bez DPH]]</f>
        <v>0</v>
      </c>
      <c r="F9" s="6">
        <f>Tabulka1[[#This Row],[Cena celkem bez DPH]]*1.21</f>
        <v>0</v>
      </c>
    </row>
    <row r="10" spans="1:6" ht="35.1" customHeight="1" x14ac:dyDescent="0.25">
      <c r="A10" s="29">
        <v>3</v>
      </c>
      <c r="B10" s="10" t="s">
        <v>4</v>
      </c>
      <c r="C10" s="12">
        <v>1</v>
      </c>
      <c r="D10" s="26"/>
      <c r="E10" s="6">
        <f>Tabulka1[[#This Row],[Počet ks]]*Tabulka1[[#This Row],[Cena za ks bez DPH]]</f>
        <v>0</v>
      </c>
      <c r="F10" s="6">
        <f>Tabulka1[[#This Row],[Cena celkem bez DPH]]*1.21</f>
        <v>0</v>
      </c>
    </row>
    <row r="11" spans="1:6" ht="77.099999999999994" customHeight="1" x14ac:dyDescent="0.25">
      <c r="A11" s="9">
        <v>4</v>
      </c>
      <c r="B11" s="10" t="s">
        <v>7</v>
      </c>
      <c r="C11" s="16">
        <v>20</v>
      </c>
      <c r="D11" s="26"/>
      <c r="E11" s="6">
        <f>Tabulka1[[#This Row],[Počet ks]]*Tabulka1[[#This Row],[Cena za ks bez DPH]]</f>
        <v>0</v>
      </c>
      <c r="F11" s="6">
        <f>Tabulka1[[#This Row],[Cena celkem bez DPH]]*1.21</f>
        <v>0</v>
      </c>
    </row>
    <row r="12" spans="1:6" ht="85.5" x14ac:dyDescent="0.25">
      <c r="A12" s="9">
        <v>5</v>
      </c>
      <c r="B12" s="17" t="s">
        <v>11</v>
      </c>
      <c r="C12" s="18">
        <v>2</v>
      </c>
      <c r="D12" s="26"/>
      <c r="E12" s="6">
        <f>Tabulka1[[#This Row],[Počet ks]]*Tabulka1[[#This Row],[Cena za ks bez DPH]]</f>
        <v>0</v>
      </c>
      <c r="F12" s="6">
        <f>Tabulka1[[#This Row],[Cena celkem bez DPH]]*1.21</f>
        <v>0</v>
      </c>
    </row>
    <row r="13" spans="1:6" ht="38.25" x14ac:dyDescent="0.25">
      <c r="A13" s="9">
        <v>6</v>
      </c>
      <c r="B13" s="11" t="s">
        <v>14</v>
      </c>
      <c r="C13" s="18">
        <v>4</v>
      </c>
      <c r="D13" s="26"/>
      <c r="E13" s="6">
        <f>Tabulka1[[#This Row],[Počet ks]]*Tabulka1[[#This Row],[Cena za ks bez DPH]]</f>
        <v>0</v>
      </c>
      <c r="F13" s="6">
        <f>Tabulka1[[#This Row],[Cena celkem bez DPH]]*1.21</f>
        <v>0</v>
      </c>
    </row>
    <row r="14" spans="1:6" ht="36" customHeight="1" x14ac:dyDescent="0.25">
      <c r="A14" s="9">
        <v>7</v>
      </c>
      <c r="B14" s="11" t="s">
        <v>5</v>
      </c>
      <c r="C14" s="18">
        <v>20</v>
      </c>
      <c r="D14" s="26"/>
      <c r="E14" s="6">
        <f>Tabulka1[[#This Row],[Počet ks]]*Tabulka1[[#This Row],[Cena za ks bez DPH]]</f>
        <v>0</v>
      </c>
      <c r="F14" s="6">
        <f>Tabulka1[[#This Row],[Cena celkem bez DPH]]*1.21</f>
        <v>0</v>
      </c>
    </row>
    <row r="15" spans="1:6" ht="33" customHeight="1" x14ac:dyDescent="0.25">
      <c r="A15" s="9">
        <v>8</v>
      </c>
      <c r="B15" s="11" t="s">
        <v>5</v>
      </c>
      <c r="C15" s="18">
        <v>3</v>
      </c>
      <c r="D15" s="26"/>
      <c r="E15" s="6">
        <f>Tabulka1[[#This Row],[Počet ks]]*Tabulka1[[#This Row],[Cena za ks bez DPH]]</f>
        <v>0</v>
      </c>
      <c r="F15" s="6">
        <f>Tabulka1[[#This Row],[Cena celkem bez DPH]]*1.21</f>
        <v>0</v>
      </c>
    </row>
    <row r="16" spans="1:6" ht="72" customHeight="1" x14ac:dyDescent="0.25">
      <c r="A16" s="9">
        <v>9</v>
      </c>
      <c r="B16" s="19" t="s">
        <v>15</v>
      </c>
      <c r="C16" s="18">
        <v>3</v>
      </c>
      <c r="D16" s="26"/>
      <c r="E16" s="6">
        <f>Tabulka1[[#This Row],[Počet ks]]*Tabulka1[[#This Row],[Cena za ks bez DPH]]</f>
        <v>0</v>
      </c>
      <c r="F16" s="6">
        <f>Tabulka1[[#This Row],[Cena celkem bez DPH]]*1.21</f>
        <v>0</v>
      </c>
    </row>
    <row r="17" spans="1:6" ht="65.099999999999994" customHeight="1" x14ac:dyDescent="0.25">
      <c r="A17" s="9">
        <v>10</v>
      </c>
      <c r="B17" s="20" t="s">
        <v>6</v>
      </c>
      <c r="C17" s="21">
        <v>3</v>
      </c>
      <c r="D17" s="26"/>
      <c r="E17" s="6">
        <f>Tabulka1[[#This Row],[Počet ks]]*Tabulka1[[#This Row],[Cena za ks bez DPH]]</f>
        <v>0</v>
      </c>
      <c r="F17" s="6">
        <f>Tabulka1[[#This Row],[Cena celkem bez DPH]]*1.21</f>
        <v>0</v>
      </c>
    </row>
    <row r="18" spans="1:6" ht="68.099999999999994" customHeight="1" x14ac:dyDescent="0.25">
      <c r="A18" s="22">
        <v>11</v>
      </c>
      <c r="B18" s="17" t="s">
        <v>16</v>
      </c>
      <c r="C18" s="18">
        <v>3</v>
      </c>
      <c r="D18" s="26"/>
      <c r="E18" s="6">
        <f>Tabulka1[[#This Row],[Počet ks]]*Tabulka1[[#This Row],[Cena za ks bez DPH]]</f>
        <v>0</v>
      </c>
      <c r="F18" s="6">
        <f>Tabulka1[[#This Row],[Cena celkem bez DPH]]*1.21</f>
        <v>0</v>
      </c>
    </row>
    <row r="19" spans="1:6" ht="408.95" customHeight="1" x14ac:dyDescent="0.25">
      <c r="A19" s="9">
        <v>13</v>
      </c>
      <c r="B19" s="27" t="s">
        <v>13</v>
      </c>
      <c r="C19" s="23">
        <v>2</v>
      </c>
      <c r="D19" s="26"/>
      <c r="E19" s="6">
        <f>Tabulka1[[#This Row],[Počet ks]]*Tabulka1[[#This Row],[Cena za ks bez DPH]]</f>
        <v>0</v>
      </c>
      <c r="F19" s="6">
        <f>Tabulka1[[#This Row],[Cena celkem bez DPH]]*1.21</f>
        <v>0</v>
      </c>
    </row>
    <row r="20" spans="1:6" ht="117" customHeight="1" x14ac:dyDescent="0.25">
      <c r="A20" s="9">
        <v>14</v>
      </c>
      <c r="B20" s="24" t="s">
        <v>12</v>
      </c>
      <c r="C20" s="23">
        <v>1</v>
      </c>
      <c r="D20" s="26"/>
      <c r="E20" s="6">
        <f>Tabulka1[[#This Row],[Počet ks]]*Tabulka1[[#This Row],[Cena za ks bez DPH]]</f>
        <v>0</v>
      </c>
      <c r="F20" s="6">
        <f>Tabulka1[[#This Row],[Cena celkem bez DPH]]*1.21</f>
        <v>0</v>
      </c>
    </row>
    <row r="21" spans="1:6" ht="42" customHeight="1" x14ac:dyDescent="0.25">
      <c r="A21" s="9">
        <v>15</v>
      </c>
      <c r="B21" s="24" t="s">
        <v>8</v>
      </c>
      <c r="C21" s="23">
        <v>1</v>
      </c>
      <c r="D21" s="26"/>
      <c r="E21" s="6">
        <f>Tabulka1[[#This Row],[Počet ks]]*Tabulka1[[#This Row],[Cena za ks bez DPH]]</f>
        <v>0</v>
      </c>
      <c r="F21" s="6">
        <f>Tabulka1[[#This Row],[Cena celkem bez DPH]]*1.21</f>
        <v>0</v>
      </c>
    </row>
    <row r="22" spans="1:6" ht="38.1" customHeight="1" x14ac:dyDescent="0.25">
      <c r="A22" s="25">
        <v>16</v>
      </c>
      <c r="B22" s="24" t="s">
        <v>9</v>
      </c>
      <c r="C22" s="23">
        <v>1</v>
      </c>
      <c r="D22" s="26"/>
      <c r="E22" s="6">
        <f>Tabulka1[[#This Row],[Počet ks]]*Tabulka1[[#This Row],[Cena za ks bez DPH]]</f>
        <v>0</v>
      </c>
      <c r="F22" s="6">
        <f>Tabulka1[[#This Row],[Cena celkem bez DPH]]*1.21</f>
        <v>0</v>
      </c>
    </row>
    <row r="23" spans="1:6" x14ac:dyDescent="0.25">
      <c r="A23" s="7" t="s">
        <v>20</v>
      </c>
      <c r="B23" s="3"/>
      <c r="C23" s="8"/>
      <c r="D23" s="6">
        <f>SUBTOTAL(109,Tabulka1[Cena za ks bez DPH])</f>
        <v>0</v>
      </c>
      <c r="E23" s="6">
        <f>SUBTOTAL(109,Tabulka1[Cena celkem bez DPH])</f>
        <v>0</v>
      </c>
      <c r="F23" s="6">
        <f>SUBTOTAL(109,Tabulka1[Cena celkem včetně DPH])</f>
        <v>0</v>
      </c>
    </row>
  </sheetData>
  <mergeCells count="2">
    <mergeCell ref="A3:C3"/>
    <mergeCell ref="A5:C5"/>
  </mergeCells>
  <pageMargins left="0.25" right="0.25" top="0.75" bottom="0.75" header="0.3" footer="0.3"/>
  <pageSetup paperSize="9" scale="71" fitToHeight="2"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Lucie Vančurová</cp:lastModifiedBy>
  <cp:lastPrinted>2025-01-08T09:28:52Z</cp:lastPrinted>
  <dcterms:created xsi:type="dcterms:W3CDTF">2024-12-02T13:23:07Z</dcterms:created>
  <dcterms:modified xsi:type="dcterms:W3CDTF">2025-01-08T09:29:26Z</dcterms:modified>
</cp:coreProperties>
</file>