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\3. ONM - Údržba strojního zařízení ZSIH Litvínov - zárážka\"/>
    </mc:Choice>
  </mc:AlternateContent>
  <xr:revisionPtr revIDLastSave="0" documentId="13_ncr:1_{967888C3-A4B1-4FC3-BC6E-339EA8264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21" i="1" s="1"/>
  <c r="F9" i="1"/>
  <c r="F10" i="1"/>
  <c r="F20" i="1" s="1"/>
  <c r="F11" i="1"/>
  <c r="F12" i="1"/>
  <c r="F19" i="1" s="1"/>
  <c r="F13" i="1"/>
  <c r="F14" i="1"/>
  <c r="F15" i="1"/>
  <c r="F16" i="1"/>
  <c r="F17" i="1"/>
  <c r="F1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69" i="1"/>
  <c r="F4" i="1"/>
  <c r="F88" i="1"/>
  <c r="F87" i="1"/>
  <c r="F89" i="1" s="1"/>
  <c r="F83" i="1" l="1"/>
  <c r="F84" i="1"/>
  <c r="F92" i="1" s="1"/>
  <c r="F93" i="1" l="1"/>
  <c r="F94" i="1" s="1"/>
</calcChain>
</file>

<file path=xl/sharedStrings.xml><?xml version="1.0" encoding="utf-8"?>
<sst xmlns="http://schemas.openxmlformats.org/spreadsheetml/2006/main" count="316" uniqueCount="178">
  <si>
    <t>Revize a zkoušky</t>
  </si>
  <si>
    <t>ANO</t>
  </si>
  <si>
    <t>DPH 21%</t>
  </si>
  <si>
    <t>CELKEM DÍLO vč. DPH 21%</t>
  </si>
  <si>
    <t>Počet MJ</t>
  </si>
  <si>
    <t>Cena MJ</t>
  </si>
  <si>
    <t>ks</t>
  </si>
  <si>
    <t>1.</t>
  </si>
  <si>
    <t>2.</t>
  </si>
  <si>
    <t>3.</t>
  </si>
  <si>
    <t>4.</t>
  </si>
  <si>
    <t>5.</t>
  </si>
  <si>
    <t>1. Práce strojně - montážní vč. souvisejících revizí a zkoušek</t>
  </si>
  <si>
    <t>soub.</t>
  </si>
  <si>
    <t>HZS</t>
  </si>
  <si>
    <t>MJ</t>
  </si>
  <si>
    <t xml:space="preserve">CELKEM část 1. </t>
  </si>
  <si>
    <t>Cena celkem 
Kč bez DPH</t>
  </si>
  <si>
    <t>CELKEM část 2.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</si>
  <si>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</si>
  <si>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</si>
  <si>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</si>
  <si>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</si>
  <si>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</si>
  <si>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</si>
  <si>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</si>
  <si>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</si>
  <si>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</si>
  <si>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3. Pohotovostní služba</t>
  </si>
  <si>
    <t>měsíc</t>
  </si>
  <si>
    <t>Cena pohotovostní služby po dobu 24 hodin denně dosažitelné od 06:00 do 18:00 h, od 18:00 do 06:00 h</t>
  </si>
  <si>
    <t>Cena pracovního výkonu pohotovostní služby</t>
  </si>
  <si>
    <t>CELKEM část 3.</t>
  </si>
  <si>
    <t>16.</t>
  </si>
  <si>
    <t>17.</t>
  </si>
  <si>
    <t>18.</t>
  </si>
  <si>
    <t>20.</t>
  </si>
  <si>
    <t>21.</t>
  </si>
  <si>
    <t>Cena MJ
Kč bez DPH</t>
  </si>
  <si>
    <t>22.</t>
  </si>
  <si>
    <t>23.</t>
  </si>
  <si>
    <t>vyplní uchazeč</t>
  </si>
  <si>
    <t>24.</t>
  </si>
  <si>
    <t>25.</t>
  </si>
  <si>
    <t>26.</t>
  </si>
  <si>
    <t>27.</t>
  </si>
  <si>
    <t>28.</t>
  </si>
  <si>
    <t>Zimní stadion Litvínov 2024/2025 - rekapitulace</t>
  </si>
  <si>
    <t>2. Revize</t>
  </si>
  <si>
    <t>Sběrač R 141 - provést revizi pojistného ventilu včetně protokolu + demontáž a montáž</t>
  </si>
  <si>
    <t>Sběrač R 141 - provést revizi a kalibraci manometru včetně protokolu + demontáž a montáž</t>
  </si>
  <si>
    <t>Sběrač R 141 - provést ultrazvukové měření tloušťky nádoby 11 x ploška dle nákresu TNS</t>
  </si>
  <si>
    <t>Sběrač R 141 - provést vnitřní revizi tlakové nádoby, náhrada zkouška těsnosti na úbytek dle revizního technika</t>
  </si>
  <si>
    <t>Sběrač S 120 - provést revizi pojistného ventilu včetně protokolu + demontáž a montáž</t>
  </si>
  <si>
    <t>Sběrač S 120 - provést revizi a kalibraci manometru včetně protokolu + demontáž a montáž</t>
  </si>
  <si>
    <t>Sběrač S 120 - provést vnitřní revizi tlakové nádoby, náhrada zkouška těsnosti na úbytek dle revizního technika</t>
  </si>
  <si>
    <t>Sběrač S 122 - provést revizi pojistného ventilu včetně protokolu + demontáž a montáž</t>
  </si>
  <si>
    <t>Sběrač S 122 - provést revizi a kalibraci manometru včetně protokolu + demontáž a montáž</t>
  </si>
  <si>
    <t>Sběrač S 122 - provést vnitřní revizi tlakové nádoby, náhrada zkouška těsnosti na úbytek dle revizního technika</t>
  </si>
  <si>
    <t>Výparník C - provéz revizi pojistného ventilu včetně protokolu + demontáž a montáž</t>
  </si>
  <si>
    <t>Výparník C - provéz revizi a kalibraci manometru včetně protokolu + demontáž a montáž</t>
  </si>
  <si>
    <t>Výparník C - provést ultrazvukové měření tloušťky nádoby 10 x ploška dle nákresu TNS</t>
  </si>
  <si>
    <t>Zásobník NH3 - provést revizi a kalibraci manometru včetně protokolu + demontáž a montáž</t>
  </si>
  <si>
    <t>Zásobník NH3 - provést revizi pojistného ventilu včetně protokolu + demontáž a montáž</t>
  </si>
  <si>
    <t>Zásobník NH3 - provést ultrazvukové měření tloušťky nádoby 10x ploška dle nákresu TNS</t>
  </si>
  <si>
    <t>Zásobník NH3 - provést vnitřní revizi tlakové nádoby, odčpavkování nádoby, demontáž víka nádoby, vnitřní revize dle revizního technika opětovná montáž víka, zkouška těsnosti</t>
  </si>
  <si>
    <t>Kondenzátor R143 - provést revizi pojistného ventilu včetně protokolu + demontáž a montáž</t>
  </si>
  <si>
    <t>Kondenzátor R143 - provést revizi a kalibraci manometru včetně protokolu + demontáž a montáž</t>
  </si>
  <si>
    <t>Kondenzátor R143 - provést ultrazvukové měření tloušťky nádoby 10x ploška dle nákresu TNS</t>
  </si>
  <si>
    <t>Kondenzátor R143 - provést vnitřní revizi tlakové nádoby, demontáž obou vík nádoby, vyčištění trubkovnice, vnitřní revize dle revizního technika opětovná montáž víka, zkouška těsnosti</t>
  </si>
  <si>
    <t>Kondenzátor R144 - provést revizi pojistného ventilu včetně protokolu + demontáž a montáž</t>
  </si>
  <si>
    <t>Kondenzátor R144 - provést revizi a kalibraci manometru včetně protokolu + demontáž a montáž</t>
  </si>
  <si>
    <t>Kondenzátor R144 - provést ultrazvukové měření tloušťky nádoby 10x ploška dle nákresu TNS</t>
  </si>
  <si>
    <t>Kondenzátor R144 - provést vnitřní revizi tlakové nádoby, demontáž obou vík nádoby, vyčištění trubkovnice, vnitřní revize dle revizního technika opětovná montáž víka, zkouška těsnosti</t>
  </si>
  <si>
    <t>29.</t>
  </si>
  <si>
    <t>30.</t>
  </si>
  <si>
    <t>31.</t>
  </si>
  <si>
    <t>Sběrač oleje - provést revizi pojistného ventilu včetně protokolu + demontáž a montáž</t>
  </si>
  <si>
    <t>Sběrač oleje - provést revizi a kalibraci manometru včetně protokolu + demontáž a montáž</t>
  </si>
  <si>
    <t>Sběrač oleje - provést ultrazvukové měření tloušťky nádoby 12x ploška dle nákresu TNS</t>
  </si>
  <si>
    <t>Sběrač oleje - provést vnitřní revizi tlakové nádoby, odčpavkování nádoby, demontáž armatur, zaslepení hrdel, tlakování nádoby vodou, vnitřní revize dle revizního technika, opětovná montáž armatur, zkouška těsnosti</t>
  </si>
  <si>
    <t>Strojovna ZS - Deskový výměník 06/0278/224 provést vnitřní revizi tlakové nádoby, náhrada zkouška těsnosti na úbytek dle revizního technika</t>
  </si>
  <si>
    <t>Strojovna ZS - Deskový výměník 96/223/017 provést vnitřní revizi tlakové nádoby, náhrada zkouška těsnosti na úbytek dle revizního technika</t>
  </si>
  <si>
    <t>Strojovna ZS - Deskový výměník 99/1218/073 provést vnitřní revizi tlakové nádoby, náhrada zkouška těsnosti na úbytek dle revizního technika</t>
  </si>
  <si>
    <t>Brema K112 - provést revizi pojistného ventilu včetně protokolu + demontáž a montáž</t>
  </si>
  <si>
    <t>Brema K112 - Sek.odlučovač OAS3088 1168601332 - provést ultrazvukové měření tloušťky nádoby 4x ploška dle nákresu TNS</t>
  </si>
  <si>
    <t>Brema K112 - Sek.odlučovač OAS3088 1168601332 - provést vnitřní revizi tlakové nádoby, náhrada zkouška těsnosti na úbytek dle revizního technika</t>
  </si>
  <si>
    <t>Brema K112 - Sek.odlučovač OAS3088 1168601334 - provést ultrazvukové měření tloušťky nádoby 4x ploška dle nákresu TNS</t>
  </si>
  <si>
    <t>Brema K112 - Sek.odlučovač OAS3088 1168601334 - provést vnitřní revizi tlakové nádoby, náhrada zkouška těsnosti na úbytek dle revizního technika</t>
  </si>
  <si>
    <t>Mycom K111 Odlučovač - provést revizi pojistného ventilu včetně protokolu + demontáž a montáž</t>
  </si>
  <si>
    <t>Mycom K111 Odlučovač - provést revizi a kalibraci manometru včetně protokolu + demontáž a montáž 3 kusy</t>
  </si>
  <si>
    <t>Mycom K111 Odlučovač - provést ultrazvukové měření tloušťky nádoby 9x ploška dle nákresu TNS</t>
  </si>
  <si>
    <t>Mycom K111 Chladič oleje KS20-AEP-121 L1100 A18-25701B - provést ultrazvukové měření tloušťky nádoby 4x ploška dle nákresu TNS</t>
  </si>
  <si>
    <t>Mycom K111 Chladič oleje KS20-AEP-121 L1100 A 18-25701B  provést vyčištění trubkovnice chladiče včetně demontáže a montáže vík</t>
  </si>
  <si>
    <t>Mycom K111 Chladič oleje KS20-AEP-121 L1100 A18-25701A - provést ultrazvukové měření tloušťky nádoby 4x ploška dle nákresu TNS</t>
  </si>
  <si>
    <t>Mycom K111 Chladič oleje KS20-AEP-121 L1100 A 18-25701A  provést vyčištění trubkovnice chladiče včetně demontáže a montáže vík</t>
  </si>
  <si>
    <t>Mycom K113 Odlučovač - provést revizi pojistného ventilu včetně protokolu + demontáž a montáž</t>
  </si>
  <si>
    <t>Mycom K113 Odlučovač - provést revizi a kalibraci manometru včetně protokolu + demontáž a montáž 3 kusy</t>
  </si>
  <si>
    <t>Mycom K113 Odlučovač - provést ultrazvukové měření tloušťky nádoby 9x ploška dle nákresu TNS</t>
  </si>
  <si>
    <t>Mycom K113 Chladič oleje KS12-AEP-423 L800 A19-28410B  provést vyčištění trubkovnice chladiče včetně demontáže a montáže vík</t>
  </si>
  <si>
    <t>Mycom K113 Chladič oleje KS12-AEP-423 L800 A19-28410B - provést ultrazvukové měření tloušťky nádoby 4x ploška dle nákresu TNS</t>
  </si>
  <si>
    <t>Mycom K113 Chladič oleje KS12-AEP-423 L800 A19-28410A - provést ultrazvukové měření tloušťky nádoby 4x ploška dle nákresu TNS</t>
  </si>
  <si>
    <t>Mycom K113 Chladič oleje KS12-AEP-423 L800 A19-28410A  provést vyčištění trubkovnice chladiče včetně demontáže a montáže vík</t>
  </si>
  <si>
    <t>Provést celkovou revizi elektro na strojním zařízení</t>
  </si>
  <si>
    <t>Provést kompletní revizi chladícího zařízení po pěti letech dle ČSN</t>
  </si>
  <si>
    <t>Provést vnitřní revize TNS po pěti letech dle rozpisu zařízení, včetně odčpavkování a zpětného naplnění TNS dle požadavků revizního technika</t>
  </si>
  <si>
    <t>Technologický okruh NH3 - provést ultrazvukové měření síly potrubí na okruhu čpavku 4x ploška</t>
  </si>
  <si>
    <t>Technologický okruh NH3 - provést opravu značení potrubních cest na strojním zařízení ve strojovně ZS</t>
  </si>
  <si>
    <t>Technologický okruh vody - vyčištění nádrže chladící vody před strojovnou (demontáž a montáž víka)</t>
  </si>
  <si>
    <t>Technologický okruh vody - demontáž kontrola a podle potřeby zabroušení zpětné klapky v nádrži chladící vody před strojovnou</t>
  </si>
  <si>
    <t>Technologický okruh vody - vyčištění deskových výměníků kompresorů Mycom, S.J.Brema, včetně filtrů před výměníky</t>
  </si>
  <si>
    <t>Technologický okruh vody - revize, vyčištění případně oprava ponorného čerpadla hlavní hala (demontáž a montáž)</t>
  </si>
  <si>
    <t>Technologický okruh NH3 - provést zabroušení svarů na potrubí odvětrání pojistných ventilů dle požadavků IBF</t>
  </si>
  <si>
    <t>Technologický okruh vody - revize, vyčištění případně oprava ponorného čerpadla tréninková hala (demontáž a montáž)</t>
  </si>
  <si>
    <t>Technologický okruh vody - oprava čerpadel vodního hospodářství pro ohřev užitkové vody dle výsledků diagnostiky</t>
  </si>
  <si>
    <t>Technologický okruh vody - provést výměnu zkorodovaného potrubí přívodu vody ve strojovně ZS DN 76 cca 10 metrů plus napojení na stávající rozvod vody 3x</t>
  </si>
  <si>
    <t>Technologický okruh vody - provést doplnění pochozího plechu ve strojovně ZS cca 50x50 cm</t>
  </si>
  <si>
    <t>Technologický okruh vody - provést opravu pochozího plechu ve strojovně v prostoru solankových čerpadel cca 6m2, dle požadavků IBP</t>
  </si>
  <si>
    <t>Technologický okruh vody - provést opravu istalace manometru na kondenzátoru B (vertikální poloha) dle požadavků IBP</t>
  </si>
  <si>
    <t>Technologický okruh vody - provést ukotvení plastového potrubí na zásobní nádrži solanky dle požadavků IBP</t>
  </si>
  <si>
    <t>ploška</t>
  </si>
  <si>
    <t xml:space="preserve">ploška </t>
  </si>
  <si>
    <t>Výparník C - provést vnitřní revizi tlakové nádoby, demontáž izolace obou vík, demontáž vík, vnitřní revize dle revizního technika opětovná montáž vík, zkouška těsnosti zaizolování vík</t>
  </si>
  <si>
    <t>Brema K112 - Prim. odlučovač OA14011A provést revizi a kalibraci manometru včetně protokolu + demontáž a montáž 2 kusy</t>
  </si>
  <si>
    <t>Brema K112 - Prim. odlučovač OA14011A provést ultrazvukové měření tloušťky potrubí kompresoru 4x ploška</t>
  </si>
  <si>
    <t>Brema K112 - Prim. odlučovač OA14011A provést vnitřní revizi tlakové nádoby, náhrada zkouška těsnosti na úbytek  dle revizního technika</t>
  </si>
  <si>
    <t>Brema K112 - Prim. odlučovač OA14011A provést ultrazvukové měření tloušťky nádoby 8x ploška dle nákresu TNS</t>
  </si>
  <si>
    <t>Revize a zkoušky ř. 7 a 8 celkem</t>
  </si>
  <si>
    <t>19.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</si>
  <si>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</si>
  <si>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</si>
  <si>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</si>
  <si>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</si>
  <si>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</si>
  <si>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</si>
  <si>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</si>
  <si>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</si>
  <si>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</si>
  <si>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</si>
  <si>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</si>
  <si>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</si>
  <si>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</si>
  <si>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</si>
  <si>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</si>
  <si>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</si>
  <si>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</si>
  <si>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</si>
  <si>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</si>
  <si>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</si>
  <si>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</si>
  <si>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</si>
  <si>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</si>
  <si>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</si>
  <si>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</si>
  <si>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</si>
  <si>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</si>
  <si>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</si>
  <si>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</si>
  <si>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</si>
  <si>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</si>
  <si>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</si>
  <si>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</si>
  <si>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</si>
  <si>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</si>
  <si>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</si>
  <si>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</si>
  <si>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</si>
  <si>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</si>
  <si>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</si>
  <si>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</si>
  <si>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 xml:space="preserve">CELKEM ZA DÍLO CELKEM část 1 + 2 + 3 </t>
  </si>
  <si>
    <t>Provést diagnostiků motorů, kompresorů, čerpadel za účelem zjištění stavů jednotlivých zařízení pro případnou opravu:  
- kompresor Mycom K111: motor, kompresor, čerpadlo oleje 
- kompresor Mycom K113: motor, kompresor, čerpadlo oleje 
- čerpadla solanky hlavní a tréninková plocha: 4 x čerpadlo, 4 x motor               
- čerpadla chladící vody: 2 x čerpadlo, 2 x motor
- čerpadla vodního hospodářství: 7 x čerpadlo, 7 x motor</t>
  </si>
  <si>
    <t>43.</t>
  </si>
  <si>
    <t>74.</t>
  </si>
  <si>
    <t>Revize a zkoušky  ř. 16-74 celkem</t>
  </si>
  <si>
    <t>Formulář nabídkové ceny - Ceník prací</t>
  </si>
  <si>
    <t>Příloha č.4 ZD</t>
  </si>
  <si>
    <r>
      <t xml:space="preserve">Strojně-montážní práce ř. 1-15 celkem </t>
    </r>
    <r>
      <rPr>
        <b/>
        <sz val="10"/>
        <color rgb="FFFF0000"/>
        <rFont val="Calibri"/>
        <family val="2"/>
        <charset val="238"/>
        <scheme val="minor"/>
      </rPr>
      <t>(MIMO řádků 7 a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</si>
</sst>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shrinkToFit="1"/>
    </xf>
    <xf numFmtId="3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/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/>
    <xf numFmtId="4" fontId="9" fillId="2" borderId="2" xfId="0" applyNumberFormat="1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 shrinkToFi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 shrinkToFit="1"/>
    </xf>
    <xf numFmtId="0" fontId="9" fillId="0" borderId="2" xfId="0" applyFont="1" applyBorder="1" applyAlignment="1">
      <alignment horizontal="left" vertical="top"/>
    </xf>
    <xf numFmtId="4" fontId="9" fillId="0" borderId="2" xfId="0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0" fillId="0" borderId="3" xfId="0" applyBorder="1"/>
    <xf numFmtId="0" fontId="8" fillId="0" borderId="3" xfId="0" applyFont="1" applyBorder="1"/>
    <xf numFmtId="0" fontId="9" fillId="0" borderId="3" xfId="0" applyFont="1" applyBorder="1" applyAlignment="1">
      <alignment horizontal="center" vertical="center" shrinkToFi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0" fillId="0" borderId="4" xfId="0" applyBorder="1"/>
    <xf numFmtId="0" fontId="9" fillId="0" borderId="4" xfId="0" applyFont="1" applyBorder="1"/>
    <xf numFmtId="0" fontId="9" fillId="0" borderId="4" xfId="0" applyFont="1" applyBorder="1" applyAlignment="1">
      <alignment horizontal="center" vertical="center" shrinkToFit="1"/>
    </xf>
    <xf numFmtId="3" fontId="9" fillId="0" borderId="4" xfId="0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/>
    <xf numFmtId="4" fontId="9" fillId="3" borderId="1" xfId="0" applyNumberFormat="1" applyFont="1" applyFill="1" applyBorder="1"/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4" borderId="3" xfId="0" applyFill="1" applyBorder="1"/>
    <xf numFmtId="0" fontId="9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 shrinkToFit="1"/>
    </xf>
    <xf numFmtId="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center" vertical="center" shrinkToFit="1"/>
    </xf>
    <xf numFmtId="4" fontId="8" fillId="5" borderId="2" xfId="0" applyNumberFormat="1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1" fillId="0" borderId="0" xfId="0" applyFont="1"/>
    <xf numFmtId="3" fontId="7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view="pageBreakPreview" topLeftCell="A82" zoomScale="130" zoomScaleNormal="100" zoomScaleSheetLayoutView="130" workbookViewId="0">
      <selection activeCell="B19" sqref="B19"/>
    </sheetView>
  </sheetViews>
  <sheetFormatPr defaultRowHeight="15" x14ac:dyDescent="0.25"/>
  <cols>
    <col min="1" max="1" width="4.5703125" customWidth="1"/>
    <col min="2" max="2" width="57.85546875" customWidth="1"/>
    <col min="3" max="4" width="7.28515625" style="6" customWidth="1"/>
    <col min="5" max="5" width="10.42578125" style="6" bestFit="1" customWidth="1"/>
    <col min="6" max="6" width="11.85546875" style="7" bestFit="1" customWidth="1"/>
    <col min="7" max="7" width="8.28515625" style="8" customWidth="1"/>
    <col min="8" max="8" width="8.85546875"/>
    <col min="9" max="9" width="9.85546875" bestFit="1" customWidth="1"/>
    <col min="10" max="10" width="8.85546875"/>
    <col min="11" max="11" width="9.85546875" customWidth="1"/>
    <col min="12" max="19" width="8.85546875"/>
  </cols>
  <sheetData>
    <row r="1" spans="1:10" s="4" customFormat="1" ht="26.25" x14ac:dyDescent="0.4">
      <c r="B1" s="1" t="s">
        <v>47</v>
      </c>
      <c r="C1" s="2"/>
      <c r="D1" s="2"/>
      <c r="E1" s="2"/>
      <c r="F1" s="66" t="s">
        <v>176</v>
      </c>
      <c r="G1" s="3"/>
      <c r="I1" s="5"/>
    </row>
    <row r="2" spans="1:10" ht="30.75" customHeight="1" x14ac:dyDescent="0.3">
      <c r="B2" s="65" t="s">
        <v>175</v>
      </c>
      <c r="E2" s="61" t="s">
        <v>41</v>
      </c>
      <c r="I2" s="5"/>
    </row>
    <row r="3" spans="1:10" ht="30" customHeight="1" x14ac:dyDescent="0.25">
      <c r="A3" s="14"/>
      <c r="B3" s="24" t="s">
        <v>12</v>
      </c>
      <c r="C3" s="25" t="s">
        <v>15</v>
      </c>
      <c r="D3" s="25" t="s">
        <v>4</v>
      </c>
      <c r="E3" s="25" t="s">
        <v>38</v>
      </c>
      <c r="F3" s="26" t="s">
        <v>17</v>
      </c>
      <c r="G3" s="27" t="s">
        <v>0</v>
      </c>
      <c r="J3" s="2"/>
    </row>
    <row r="4" spans="1:10" ht="26.25" x14ac:dyDescent="0.25">
      <c r="A4" s="21" t="s">
        <v>7</v>
      </c>
      <c r="B4" s="28" t="s">
        <v>106</v>
      </c>
      <c r="C4" s="10" t="s">
        <v>120</v>
      </c>
      <c r="D4" s="10">
        <v>4</v>
      </c>
      <c r="E4" s="60"/>
      <c r="F4" s="22">
        <f>SUM(D4*E4)</f>
        <v>0</v>
      </c>
      <c r="G4" s="21"/>
      <c r="I4" s="9"/>
    </row>
    <row r="5" spans="1:10" ht="26.25" x14ac:dyDescent="0.25">
      <c r="A5" s="21" t="s">
        <v>8</v>
      </c>
      <c r="B5" s="28" t="s">
        <v>107</v>
      </c>
      <c r="C5" s="10" t="s">
        <v>13</v>
      </c>
      <c r="D5" s="10">
        <v>1</v>
      </c>
      <c r="E5" s="60"/>
      <c r="F5" s="22">
        <f t="shared" ref="F5:F18" si="0">SUM(D5*E5)</f>
        <v>0</v>
      </c>
      <c r="G5" s="21"/>
      <c r="I5" s="9"/>
    </row>
    <row r="6" spans="1:10" ht="26.25" x14ac:dyDescent="0.25">
      <c r="A6" s="21" t="s">
        <v>9</v>
      </c>
      <c r="B6" s="28" t="s">
        <v>112</v>
      </c>
      <c r="C6" s="10" t="s">
        <v>6</v>
      </c>
      <c r="D6" s="10">
        <v>1</v>
      </c>
      <c r="E6" s="60"/>
      <c r="F6" s="22">
        <f t="shared" si="0"/>
        <v>0</v>
      </c>
      <c r="G6" s="21"/>
      <c r="I6" s="9"/>
    </row>
    <row r="7" spans="1:10" ht="26.25" x14ac:dyDescent="0.25">
      <c r="A7" s="21" t="s">
        <v>10</v>
      </c>
      <c r="B7" s="15" t="s">
        <v>108</v>
      </c>
      <c r="C7" s="10" t="s">
        <v>6</v>
      </c>
      <c r="D7" s="10">
        <v>1</v>
      </c>
      <c r="E7" s="60"/>
      <c r="F7" s="22">
        <f t="shared" si="0"/>
        <v>0</v>
      </c>
      <c r="G7" s="21"/>
      <c r="I7" s="9"/>
    </row>
    <row r="8" spans="1:10" ht="26.25" x14ac:dyDescent="0.25">
      <c r="A8" s="21" t="s">
        <v>11</v>
      </c>
      <c r="B8" s="15" t="s">
        <v>109</v>
      </c>
      <c r="C8" s="10" t="s">
        <v>6</v>
      </c>
      <c r="D8" s="10">
        <v>1</v>
      </c>
      <c r="E8" s="60"/>
      <c r="F8" s="22">
        <f t="shared" si="0"/>
        <v>0</v>
      </c>
      <c r="G8" s="21"/>
      <c r="I8" s="9"/>
    </row>
    <row r="9" spans="1:10" ht="26.25" x14ac:dyDescent="0.25">
      <c r="A9" s="21" t="s">
        <v>19</v>
      </c>
      <c r="B9" s="15" t="s">
        <v>110</v>
      </c>
      <c r="C9" s="10" t="s">
        <v>13</v>
      </c>
      <c r="D9" s="10">
        <v>3</v>
      </c>
      <c r="E9" s="60"/>
      <c r="F9" s="22">
        <f t="shared" si="0"/>
        <v>0</v>
      </c>
      <c r="G9" s="21"/>
      <c r="I9" s="9"/>
    </row>
    <row r="10" spans="1:10" ht="26.25" x14ac:dyDescent="0.25">
      <c r="A10" s="21" t="s">
        <v>20</v>
      </c>
      <c r="B10" s="15" t="s">
        <v>111</v>
      </c>
      <c r="C10" s="10" t="s">
        <v>6</v>
      </c>
      <c r="D10" s="10">
        <v>1</v>
      </c>
      <c r="E10" s="60"/>
      <c r="F10" s="22">
        <f t="shared" si="0"/>
        <v>0</v>
      </c>
      <c r="G10" s="21" t="s">
        <v>1</v>
      </c>
      <c r="I10" s="9"/>
    </row>
    <row r="11" spans="1:10" ht="26.25" x14ac:dyDescent="0.25">
      <c r="A11" s="21" t="s">
        <v>21</v>
      </c>
      <c r="B11" s="15" t="s">
        <v>113</v>
      </c>
      <c r="C11" s="10" t="s">
        <v>6</v>
      </c>
      <c r="D11" s="10">
        <v>1</v>
      </c>
      <c r="E11" s="60"/>
      <c r="F11" s="22">
        <f t="shared" si="0"/>
        <v>0</v>
      </c>
      <c r="G11" s="21" t="s">
        <v>1</v>
      </c>
      <c r="I11" s="9"/>
    </row>
    <row r="12" spans="1:10" ht="26.25" x14ac:dyDescent="0.25">
      <c r="A12" s="21" t="s">
        <v>22</v>
      </c>
      <c r="B12" s="15" t="s">
        <v>114</v>
      </c>
      <c r="C12" s="10" t="s">
        <v>13</v>
      </c>
      <c r="D12" s="10">
        <v>1</v>
      </c>
      <c r="E12" s="60"/>
      <c r="F12" s="22">
        <f t="shared" si="0"/>
        <v>0</v>
      </c>
      <c r="G12" s="21"/>
      <c r="I12" s="9"/>
    </row>
    <row r="13" spans="1:10" ht="39" x14ac:dyDescent="0.25">
      <c r="A13" s="21" t="s">
        <v>23</v>
      </c>
      <c r="B13" s="15" t="s">
        <v>115</v>
      </c>
      <c r="C13" s="10" t="s">
        <v>6</v>
      </c>
      <c r="D13" s="10">
        <v>1</v>
      </c>
      <c r="E13" s="60"/>
      <c r="F13" s="22">
        <f t="shared" si="0"/>
        <v>0</v>
      </c>
      <c r="G13" s="21"/>
      <c r="I13" s="9"/>
    </row>
    <row r="14" spans="1:10" ht="26.25" x14ac:dyDescent="0.25">
      <c r="A14" s="21" t="s">
        <v>24</v>
      </c>
      <c r="B14" s="15" t="s">
        <v>116</v>
      </c>
      <c r="C14" s="10" t="s">
        <v>6</v>
      </c>
      <c r="D14" s="10">
        <v>1</v>
      </c>
      <c r="E14" s="60"/>
      <c r="F14" s="22">
        <f t="shared" si="0"/>
        <v>0</v>
      </c>
      <c r="G14" s="21"/>
      <c r="I14" s="9"/>
    </row>
    <row r="15" spans="1:10" ht="39" x14ac:dyDescent="0.25">
      <c r="A15" s="21" t="s">
        <v>25</v>
      </c>
      <c r="B15" s="15" t="s">
        <v>117</v>
      </c>
      <c r="C15" s="10" t="s">
        <v>6</v>
      </c>
      <c r="D15" s="10">
        <v>1</v>
      </c>
      <c r="E15" s="60"/>
      <c r="F15" s="22">
        <f t="shared" si="0"/>
        <v>0</v>
      </c>
      <c r="G15" s="21"/>
      <c r="I15" s="9"/>
    </row>
    <row r="16" spans="1:10" ht="26.25" x14ac:dyDescent="0.25">
      <c r="A16" s="21" t="s">
        <v>26</v>
      </c>
      <c r="B16" s="15" t="s">
        <v>118</v>
      </c>
      <c r="C16" s="10" t="s">
        <v>6</v>
      </c>
      <c r="D16" s="10">
        <v>1</v>
      </c>
      <c r="E16" s="60"/>
      <c r="F16" s="22">
        <f t="shared" si="0"/>
        <v>0</v>
      </c>
      <c r="G16" s="21"/>
      <c r="I16" s="9"/>
    </row>
    <row r="17" spans="1:9" ht="26.25" x14ac:dyDescent="0.25">
      <c r="A17" s="21" t="s">
        <v>27</v>
      </c>
      <c r="B17" s="15" t="s">
        <v>119</v>
      </c>
      <c r="C17" s="10" t="s">
        <v>6</v>
      </c>
      <c r="D17" s="10">
        <v>1</v>
      </c>
      <c r="E17" s="60"/>
      <c r="F17" s="22">
        <f t="shared" si="0"/>
        <v>0</v>
      </c>
      <c r="G17" s="21"/>
      <c r="I17" s="9"/>
    </row>
    <row r="18" spans="1:9" ht="90" x14ac:dyDescent="0.25">
      <c r="A18" s="21">
        <v>15</v>
      </c>
      <c r="B18" s="15" t="s">
        <v>171</v>
      </c>
      <c r="C18" s="10" t="s">
        <v>13</v>
      </c>
      <c r="D18" s="10">
        <v>1</v>
      </c>
      <c r="E18" s="62"/>
      <c r="F18" s="22">
        <f t="shared" si="0"/>
        <v>0</v>
      </c>
      <c r="G18" s="21"/>
      <c r="I18" s="9"/>
    </row>
    <row r="19" spans="1:9" x14ac:dyDescent="0.25">
      <c r="A19" s="14"/>
      <c r="B19" s="29" t="s">
        <v>177</v>
      </c>
      <c r="C19" s="10"/>
      <c r="D19" s="10"/>
      <c r="E19" s="58"/>
      <c r="F19" s="30">
        <f>SUM(F4:F18)</f>
        <v>0</v>
      </c>
      <c r="G19" s="17"/>
      <c r="I19" s="9"/>
    </row>
    <row r="20" spans="1:9" x14ac:dyDescent="0.25">
      <c r="A20" s="14"/>
      <c r="B20" s="29" t="s">
        <v>127</v>
      </c>
      <c r="C20" s="16"/>
      <c r="D20" s="16"/>
      <c r="E20" s="58"/>
      <c r="F20" s="30">
        <f>F10+F11</f>
        <v>0</v>
      </c>
      <c r="G20" s="17"/>
      <c r="I20" s="9"/>
    </row>
    <row r="21" spans="1:9" x14ac:dyDescent="0.25">
      <c r="A21" s="14"/>
      <c r="B21" s="31" t="s">
        <v>16</v>
      </c>
      <c r="C21" s="32"/>
      <c r="D21" s="32"/>
      <c r="E21" s="59"/>
      <c r="F21" s="33">
        <f>SUM(F4:F18)</f>
        <v>0</v>
      </c>
      <c r="G21" s="21"/>
      <c r="I21" s="9"/>
    </row>
    <row r="22" spans="1:9" x14ac:dyDescent="0.25">
      <c r="A22" s="52"/>
      <c r="B22" s="53"/>
      <c r="C22" s="54"/>
      <c r="D22" s="54"/>
      <c r="E22" s="54"/>
      <c r="F22" s="55"/>
      <c r="G22" s="56"/>
      <c r="I22" s="9"/>
    </row>
    <row r="23" spans="1:9" ht="27.75" customHeight="1" x14ac:dyDescent="0.25">
      <c r="A23" s="14"/>
      <c r="B23" s="24" t="s">
        <v>48</v>
      </c>
      <c r="C23" s="34" t="s">
        <v>15</v>
      </c>
      <c r="D23" s="25" t="s">
        <v>4</v>
      </c>
      <c r="E23" s="25" t="s">
        <v>5</v>
      </c>
      <c r="F23" s="26" t="s">
        <v>17</v>
      </c>
      <c r="G23" s="27" t="s">
        <v>0</v>
      </c>
      <c r="I23" s="9"/>
    </row>
    <row r="24" spans="1:9" ht="27.75" customHeight="1" x14ac:dyDescent="0.25">
      <c r="A24" s="64" t="s">
        <v>33</v>
      </c>
      <c r="B24" s="20" t="s">
        <v>105</v>
      </c>
      <c r="C24" s="10" t="s">
        <v>13</v>
      </c>
      <c r="D24" s="10">
        <v>1</v>
      </c>
      <c r="E24" s="62"/>
      <c r="F24" s="23">
        <f t="shared" ref="F24:F68" si="1">SUM(D24*E24)</f>
        <v>0</v>
      </c>
      <c r="G24" s="21" t="s">
        <v>1</v>
      </c>
      <c r="I24" s="9"/>
    </row>
    <row r="25" spans="1:9" ht="27.75" customHeight="1" x14ac:dyDescent="0.25">
      <c r="A25" s="64" t="s">
        <v>34</v>
      </c>
      <c r="B25" s="63" t="s">
        <v>103</v>
      </c>
      <c r="C25" s="10" t="s">
        <v>13</v>
      </c>
      <c r="D25" s="10">
        <v>1</v>
      </c>
      <c r="E25" s="62"/>
      <c r="F25" s="23">
        <f t="shared" si="1"/>
        <v>0</v>
      </c>
      <c r="G25" s="21" t="s">
        <v>1</v>
      </c>
      <c r="I25" s="9"/>
    </row>
    <row r="26" spans="1:9" ht="27.75" customHeight="1" x14ac:dyDescent="0.25">
      <c r="A26" s="64" t="s">
        <v>35</v>
      </c>
      <c r="B26" s="63" t="s">
        <v>104</v>
      </c>
      <c r="C26" s="10" t="s">
        <v>13</v>
      </c>
      <c r="D26" s="10">
        <v>1</v>
      </c>
      <c r="E26" s="62"/>
      <c r="F26" s="23">
        <f t="shared" si="1"/>
        <v>0</v>
      </c>
      <c r="G26" s="21" t="s">
        <v>1</v>
      </c>
      <c r="I26" s="9"/>
    </row>
    <row r="27" spans="1:9" ht="32.25" customHeight="1" x14ac:dyDescent="0.25">
      <c r="A27" s="64" t="s">
        <v>128</v>
      </c>
      <c r="B27" s="20" t="s">
        <v>49</v>
      </c>
      <c r="C27" s="10" t="s">
        <v>6</v>
      </c>
      <c r="D27" s="10">
        <v>1</v>
      </c>
      <c r="E27" s="62"/>
      <c r="F27" s="23">
        <f t="shared" si="1"/>
        <v>0</v>
      </c>
      <c r="G27" s="21" t="s">
        <v>1</v>
      </c>
      <c r="I27" s="9"/>
    </row>
    <row r="28" spans="1:9" ht="26.25" x14ac:dyDescent="0.25">
      <c r="A28" s="64" t="s">
        <v>36</v>
      </c>
      <c r="B28" s="20" t="s">
        <v>50</v>
      </c>
      <c r="C28" s="10" t="s">
        <v>6</v>
      </c>
      <c r="D28" s="10">
        <v>1</v>
      </c>
      <c r="E28" s="62"/>
      <c r="F28" s="23">
        <f t="shared" si="1"/>
        <v>0</v>
      </c>
      <c r="G28" s="21" t="s">
        <v>1</v>
      </c>
      <c r="I28" s="9"/>
    </row>
    <row r="29" spans="1:9" ht="26.25" x14ac:dyDescent="0.25">
      <c r="A29" s="64" t="s">
        <v>37</v>
      </c>
      <c r="B29" s="20" t="s">
        <v>51</v>
      </c>
      <c r="C29" s="10" t="s">
        <v>120</v>
      </c>
      <c r="D29" s="10">
        <v>11</v>
      </c>
      <c r="E29" s="62"/>
      <c r="F29" s="23">
        <f t="shared" si="1"/>
        <v>0</v>
      </c>
      <c r="G29" s="21" t="s">
        <v>1</v>
      </c>
      <c r="I29" s="9"/>
    </row>
    <row r="30" spans="1:9" ht="26.25" x14ac:dyDescent="0.25">
      <c r="A30" s="64" t="s">
        <v>39</v>
      </c>
      <c r="B30" s="20" t="s">
        <v>52</v>
      </c>
      <c r="C30" s="10" t="s">
        <v>6</v>
      </c>
      <c r="D30" s="10">
        <v>1</v>
      </c>
      <c r="E30" s="62"/>
      <c r="F30" s="23">
        <f t="shared" si="1"/>
        <v>0</v>
      </c>
      <c r="G30" s="21" t="s">
        <v>1</v>
      </c>
      <c r="I30" s="9"/>
    </row>
    <row r="31" spans="1:9" ht="26.25" x14ac:dyDescent="0.25">
      <c r="A31" s="64" t="s">
        <v>40</v>
      </c>
      <c r="B31" s="20" t="s">
        <v>56</v>
      </c>
      <c r="C31" s="10" t="s">
        <v>6</v>
      </c>
      <c r="D31" s="10">
        <v>1</v>
      </c>
      <c r="E31" s="62"/>
      <c r="F31" s="23">
        <f t="shared" si="1"/>
        <v>0</v>
      </c>
      <c r="G31" s="21" t="s">
        <v>1</v>
      </c>
      <c r="I31" s="9"/>
    </row>
    <row r="32" spans="1:9" ht="26.25" x14ac:dyDescent="0.25">
      <c r="A32" s="64" t="s">
        <v>42</v>
      </c>
      <c r="B32" s="20" t="s">
        <v>57</v>
      </c>
      <c r="C32" s="10" t="s">
        <v>6</v>
      </c>
      <c r="D32" s="10">
        <v>1</v>
      </c>
      <c r="E32" s="62"/>
      <c r="F32" s="23">
        <f t="shared" si="1"/>
        <v>0</v>
      </c>
      <c r="G32" s="21" t="s">
        <v>1</v>
      </c>
      <c r="I32" s="9"/>
    </row>
    <row r="33" spans="1:9" ht="26.25" x14ac:dyDescent="0.25">
      <c r="A33" s="64" t="s">
        <v>43</v>
      </c>
      <c r="B33" s="20" t="s">
        <v>58</v>
      </c>
      <c r="C33" s="10" t="s">
        <v>6</v>
      </c>
      <c r="D33" s="10">
        <v>1</v>
      </c>
      <c r="E33" s="62"/>
      <c r="F33" s="23">
        <f t="shared" si="1"/>
        <v>0</v>
      </c>
      <c r="G33" s="21" t="s">
        <v>1</v>
      </c>
      <c r="I33" s="9"/>
    </row>
    <row r="34" spans="1:9" ht="26.25" x14ac:dyDescent="0.25">
      <c r="A34" s="64" t="s">
        <v>44</v>
      </c>
      <c r="B34" s="20" t="s">
        <v>53</v>
      </c>
      <c r="C34" s="10" t="s">
        <v>6</v>
      </c>
      <c r="D34" s="10">
        <v>1</v>
      </c>
      <c r="E34" s="62"/>
      <c r="F34" s="23">
        <f t="shared" si="1"/>
        <v>0</v>
      </c>
      <c r="G34" s="21" t="s">
        <v>1</v>
      </c>
      <c r="I34" s="9"/>
    </row>
    <row r="35" spans="1:9" ht="26.25" x14ac:dyDescent="0.25">
      <c r="A35" s="64" t="s">
        <v>45</v>
      </c>
      <c r="B35" s="20" t="s">
        <v>54</v>
      </c>
      <c r="C35" s="10" t="s">
        <v>6</v>
      </c>
      <c r="D35" s="10">
        <v>1</v>
      </c>
      <c r="E35" s="62"/>
      <c r="F35" s="23">
        <f t="shared" si="1"/>
        <v>0</v>
      </c>
      <c r="G35" s="21" t="s">
        <v>1</v>
      </c>
      <c r="I35" s="9"/>
    </row>
    <row r="36" spans="1:9" ht="26.25" x14ac:dyDescent="0.25">
      <c r="A36" s="64" t="s">
        <v>46</v>
      </c>
      <c r="B36" s="20" t="s">
        <v>55</v>
      </c>
      <c r="C36" s="10" t="s">
        <v>6</v>
      </c>
      <c r="D36" s="10">
        <v>1</v>
      </c>
      <c r="E36" s="62"/>
      <c r="F36" s="23">
        <f t="shared" si="1"/>
        <v>0</v>
      </c>
      <c r="G36" s="21" t="s">
        <v>1</v>
      </c>
      <c r="I36" s="9"/>
    </row>
    <row r="37" spans="1:9" ht="26.25" x14ac:dyDescent="0.25">
      <c r="A37" s="64" t="s">
        <v>74</v>
      </c>
      <c r="B37" s="15" t="s">
        <v>59</v>
      </c>
      <c r="C37" s="10" t="s">
        <v>6</v>
      </c>
      <c r="D37" s="10">
        <v>1</v>
      </c>
      <c r="E37" s="62"/>
      <c r="F37" s="23">
        <f t="shared" si="1"/>
        <v>0</v>
      </c>
      <c r="G37" s="21" t="s">
        <v>1</v>
      </c>
      <c r="I37" s="9"/>
    </row>
    <row r="38" spans="1:9" ht="26.25" x14ac:dyDescent="0.25">
      <c r="A38" s="64" t="s">
        <v>75</v>
      </c>
      <c r="B38" s="15" t="s">
        <v>60</v>
      </c>
      <c r="C38" s="10" t="s">
        <v>6</v>
      </c>
      <c r="D38" s="10">
        <v>1</v>
      </c>
      <c r="E38" s="62"/>
      <c r="F38" s="23">
        <f t="shared" si="1"/>
        <v>0</v>
      </c>
      <c r="G38" s="21" t="s">
        <v>1</v>
      </c>
      <c r="I38" s="9"/>
    </row>
    <row r="39" spans="1:9" ht="25.5" x14ac:dyDescent="0.25">
      <c r="A39" s="64" t="s">
        <v>76</v>
      </c>
      <c r="B39" s="57" t="s">
        <v>61</v>
      </c>
      <c r="C39" s="10" t="s">
        <v>121</v>
      </c>
      <c r="D39" s="10">
        <v>10</v>
      </c>
      <c r="E39" s="62"/>
      <c r="F39" s="23">
        <f t="shared" si="1"/>
        <v>0</v>
      </c>
      <c r="G39" s="21" t="s">
        <v>1</v>
      </c>
      <c r="I39" s="9"/>
    </row>
    <row r="40" spans="1:9" ht="38.25" x14ac:dyDescent="0.25">
      <c r="A40" s="64" t="s">
        <v>129</v>
      </c>
      <c r="B40" s="57" t="s">
        <v>122</v>
      </c>
      <c r="C40" s="10" t="s">
        <v>6</v>
      </c>
      <c r="D40" s="10">
        <v>1</v>
      </c>
      <c r="E40" s="62"/>
      <c r="F40" s="23">
        <f t="shared" si="1"/>
        <v>0</v>
      </c>
      <c r="G40" s="21" t="s">
        <v>1</v>
      </c>
      <c r="I40" s="9"/>
    </row>
    <row r="41" spans="1:9" ht="25.5" x14ac:dyDescent="0.25">
      <c r="A41" s="64" t="s">
        <v>130</v>
      </c>
      <c r="B41" s="57" t="s">
        <v>63</v>
      </c>
      <c r="C41" s="10" t="s">
        <v>6</v>
      </c>
      <c r="D41" s="10">
        <v>1</v>
      </c>
      <c r="E41" s="62"/>
      <c r="F41" s="23">
        <f t="shared" si="1"/>
        <v>0</v>
      </c>
      <c r="G41" s="21" t="s">
        <v>1</v>
      </c>
      <c r="I41" s="9"/>
    </row>
    <row r="42" spans="1:9" ht="25.5" x14ac:dyDescent="0.25">
      <c r="A42" s="64" t="s">
        <v>131</v>
      </c>
      <c r="B42" s="57" t="s">
        <v>62</v>
      </c>
      <c r="C42" s="10" t="s">
        <v>6</v>
      </c>
      <c r="D42" s="10">
        <v>1</v>
      </c>
      <c r="E42" s="62"/>
      <c r="F42" s="23">
        <f t="shared" si="1"/>
        <v>0</v>
      </c>
      <c r="G42" s="21" t="s">
        <v>1</v>
      </c>
      <c r="I42" s="9"/>
    </row>
    <row r="43" spans="1:9" ht="25.5" x14ac:dyDescent="0.25">
      <c r="A43" s="64" t="s">
        <v>132</v>
      </c>
      <c r="B43" s="57" t="s">
        <v>64</v>
      </c>
      <c r="C43" s="10" t="s">
        <v>120</v>
      </c>
      <c r="D43" s="10">
        <v>10</v>
      </c>
      <c r="E43" s="62"/>
      <c r="F43" s="23">
        <f t="shared" si="1"/>
        <v>0</v>
      </c>
      <c r="G43" s="21" t="s">
        <v>1</v>
      </c>
      <c r="I43" s="9"/>
    </row>
    <row r="44" spans="1:9" ht="38.25" x14ac:dyDescent="0.25">
      <c r="A44" s="64" t="s">
        <v>133</v>
      </c>
      <c r="B44" s="57" t="s">
        <v>65</v>
      </c>
      <c r="C44" s="10" t="s">
        <v>6</v>
      </c>
      <c r="D44" s="10">
        <v>1</v>
      </c>
      <c r="E44" s="62"/>
      <c r="F44" s="23">
        <f t="shared" si="1"/>
        <v>0</v>
      </c>
      <c r="G44" s="21" t="s">
        <v>1</v>
      </c>
      <c r="I44" s="9"/>
    </row>
    <row r="45" spans="1:9" ht="25.5" x14ac:dyDescent="0.25">
      <c r="A45" s="64" t="s">
        <v>134</v>
      </c>
      <c r="B45" s="57" t="s">
        <v>66</v>
      </c>
      <c r="C45" s="10" t="s">
        <v>6</v>
      </c>
      <c r="D45" s="10">
        <v>1</v>
      </c>
      <c r="E45" s="62"/>
      <c r="F45" s="23">
        <f t="shared" si="1"/>
        <v>0</v>
      </c>
      <c r="G45" s="21" t="s">
        <v>1</v>
      </c>
      <c r="I45" s="9"/>
    </row>
    <row r="46" spans="1:9" ht="25.5" x14ac:dyDescent="0.25">
      <c r="A46" s="64" t="s">
        <v>135</v>
      </c>
      <c r="B46" s="57" t="s">
        <v>67</v>
      </c>
      <c r="C46" s="10" t="s">
        <v>6</v>
      </c>
      <c r="D46" s="10">
        <v>1</v>
      </c>
      <c r="E46" s="62"/>
      <c r="F46" s="23">
        <f t="shared" si="1"/>
        <v>0</v>
      </c>
      <c r="G46" s="21" t="s">
        <v>1</v>
      </c>
      <c r="I46" s="9"/>
    </row>
    <row r="47" spans="1:9" ht="25.5" x14ac:dyDescent="0.25">
      <c r="A47" s="64" t="s">
        <v>136</v>
      </c>
      <c r="B47" s="57" t="s">
        <v>68</v>
      </c>
      <c r="C47" s="10" t="s">
        <v>120</v>
      </c>
      <c r="D47" s="10">
        <v>10</v>
      </c>
      <c r="E47" s="62"/>
      <c r="F47" s="23">
        <f t="shared" si="1"/>
        <v>0</v>
      </c>
      <c r="G47" s="21" t="s">
        <v>1</v>
      </c>
      <c r="I47" s="9"/>
    </row>
    <row r="48" spans="1:9" ht="38.25" x14ac:dyDescent="0.25">
      <c r="A48" s="64" t="s">
        <v>137</v>
      </c>
      <c r="B48" s="57" t="s">
        <v>69</v>
      </c>
      <c r="C48" s="10" t="s">
        <v>6</v>
      </c>
      <c r="D48" s="10">
        <v>1</v>
      </c>
      <c r="E48" s="62"/>
      <c r="F48" s="23">
        <f t="shared" si="1"/>
        <v>0</v>
      </c>
      <c r="G48" s="21" t="s">
        <v>1</v>
      </c>
      <c r="I48" s="9"/>
    </row>
    <row r="49" spans="1:9" ht="25.5" x14ac:dyDescent="0.25">
      <c r="A49" s="64" t="s">
        <v>138</v>
      </c>
      <c r="B49" s="57" t="s">
        <v>70</v>
      </c>
      <c r="C49" s="10" t="s">
        <v>6</v>
      </c>
      <c r="D49" s="10">
        <v>1</v>
      </c>
      <c r="E49" s="62"/>
      <c r="F49" s="23">
        <f t="shared" si="1"/>
        <v>0</v>
      </c>
      <c r="G49" s="21" t="s">
        <v>1</v>
      </c>
      <c r="I49" s="9"/>
    </row>
    <row r="50" spans="1:9" ht="25.5" x14ac:dyDescent="0.25">
      <c r="A50" s="64" t="s">
        <v>139</v>
      </c>
      <c r="B50" s="57" t="s">
        <v>71</v>
      </c>
      <c r="C50" s="10" t="s">
        <v>6</v>
      </c>
      <c r="D50" s="10">
        <v>1</v>
      </c>
      <c r="E50" s="62"/>
      <c r="F50" s="23">
        <f t="shared" si="1"/>
        <v>0</v>
      </c>
      <c r="G50" s="21" t="s">
        <v>1</v>
      </c>
      <c r="I50" s="9"/>
    </row>
    <row r="51" spans="1:9" ht="25.5" x14ac:dyDescent="0.25">
      <c r="A51" s="64" t="s">
        <v>172</v>
      </c>
      <c r="B51" s="57" t="s">
        <v>72</v>
      </c>
      <c r="C51" s="10" t="s">
        <v>120</v>
      </c>
      <c r="D51" s="10">
        <v>10</v>
      </c>
      <c r="E51" s="62"/>
      <c r="F51" s="23">
        <f t="shared" si="1"/>
        <v>0</v>
      </c>
      <c r="G51" s="21" t="s">
        <v>1</v>
      </c>
      <c r="I51" s="9"/>
    </row>
    <row r="52" spans="1:9" ht="38.25" x14ac:dyDescent="0.25">
      <c r="A52" s="64" t="s">
        <v>140</v>
      </c>
      <c r="B52" s="57" t="s">
        <v>73</v>
      </c>
      <c r="C52" s="10" t="s">
        <v>6</v>
      </c>
      <c r="D52" s="10">
        <v>1</v>
      </c>
      <c r="E52" s="62"/>
      <c r="F52" s="23">
        <f t="shared" si="1"/>
        <v>0</v>
      </c>
      <c r="G52" s="21" t="s">
        <v>1</v>
      </c>
      <c r="I52" s="9"/>
    </row>
    <row r="53" spans="1:9" ht="25.5" x14ac:dyDescent="0.25">
      <c r="A53" s="64" t="s">
        <v>141</v>
      </c>
      <c r="B53" s="57" t="s">
        <v>77</v>
      </c>
      <c r="C53" s="10" t="s">
        <v>6</v>
      </c>
      <c r="D53" s="10">
        <v>1</v>
      </c>
      <c r="E53" s="62"/>
      <c r="F53" s="23">
        <f t="shared" si="1"/>
        <v>0</v>
      </c>
      <c r="G53" s="21" t="s">
        <v>1</v>
      </c>
      <c r="I53" s="9"/>
    </row>
    <row r="54" spans="1:9" ht="25.5" x14ac:dyDescent="0.25">
      <c r="A54" s="64" t="s">
        <v>142</v>
      </c>
      <c r="B54" s="57" t="s">
        <v>78</v>
      </c>
      <c r="C54" s="10" t="s">
        <v>6</v>
      </c>
      <c r="D54" s="10">
        <v>1</v>
      </c>
      <c r="E54" s="62"/>
      <c r="F54" s="23">
        <f t="shared" si="1"/>
        <v>0</v>
      </c>
      <c r="G54" s="21" t="s">
        <v>1</v>
      </c>
      <c r="I54" s="9"/>
    </row>
    <row r="55" spans="1:9" ht="25.5" x14ac:dyDescent="0.25">
      <c r="A55" s="64" t="s">
        <v>143</v>
      </c>
      <c r="B55" s="57" t="s">
        <v>79</v>
      </c>
      <c r="C55" s="10" t="s">
        <v>120</v>
      </c>
      <c r="D55" s="10">
        <v>12</v>
      </c>
      <c r="E55" s="62"/>
      <c r="F55" s="23">
        <f t="shared" si="1"/>
        <v>0</v>
      </c>
      <c r="G55" s="21" t="s">
        <v>1</v>
      </c>
      <c r="I55" s="9"/>
    </row>
    <row r="56" spans="1:9" ht="51" x14ac:dyDescent="0.25">
      <c r="A56" s="64" t="s">
        <v>144</v>
      </c>
      <c r="B56" s="57" t="s">
        <v>80</v>
      </c>
      <c r="C56" s="10" t="s">
        <v>6</v>
      </c>
      <c r="D56" s="10">
        <v>1</v>
      </c>
      <c r="E56" s="62"/>
      <c r="F56" s="23">
        <f t="shared" si="1"/>
        <v>0</v>
      </c>
      <c r="G56" s="21" t="s">
        <v>1</v>
      </c>
      <c r="I56" s="9"/>
    </row>
    <row r="57" spans="1:9" ht="38.25" x14ac:dyDescent="0.25">
      <c r="A57" s="64" t="s">
        <v>145</v>
      </c>
      <c r="B57" s="57" t="s">
        <v>81</v>
      </c>
      <c r="C57" s="10" t="s">
        <v>6</v>
      </c>
      <c r="D57" s="10">
        <v>1</v>
      </c>
      <c r="E57" s="62"/>
      <c r="F57" s="23">
        <f t="shared" si="1"/>
        <v>0</v>
      </c>
      <c r="G57" s="21" t="s">
        <v>1</v>
      </c>
      <c r="I57" s="9"/>
    </row>
    <row r="58" spans="1:9" ht="42.75" customHeight="1" x14ac:dyDescent="0.25">
      <c r="A58" s="64" t="s">
        <v>146</v>
      </c>
      <c r="B58" s="57" t="s">
        <v>82</v>
      </c>
      <c r="C58" s="10" t="s">
        <v>6</v>
      </c>
      <c r="D58" s="10">
        <v>1</v>
      </c>
      <c r="E58" s="62"/>
      <c r="F58" s="23">
        <f t="shared" si="1"/>
        <v>0</v>
      </c>
      <c r="G58" s="21" t="s">
        <v>1</v>
      </c>
      <c r="I58" s="9"/>
    </row>
    <row r="59" spans="1:9" ht="42.75" customHeight="1" x14ac:dyDescent="0.25">
      <c r="A59" s="64" t="s">
        <v>147</v>
      </c>
      <c r="B59" s="57" t="s">
        <v>83</v>
      </c>
      <c r="C59" s="10" t="s">
        <v>6</v>
      </c>
      <c r="D59" s="10">
        <v>1</v>
      </c>
      <c r="E59" s="62"/>
      <c r="F59" s="23">
        <f t="shared" si="1"/>
        <v>0</v>
      </c>
      <c r="G59" s="21" t="s">
        <v>1</v>
      </c>
      <c r="I59" s="9"/>
    </row>
    <row r="60" spans="1:9" ht="42.75" customHeight="1" x14ac:dyDescent="0.25">
      <c r="A60" s="64" t="s">
        <v>148</v>
      </c>
      <c r="B60" s="20" t="s">
        <v>84</v>
      </c>
      <c r="C60" s="10" t="s">
        <v>6</v>
      </c>
      <c r="D60" s="10">
        <v>1</v>
      </c>
      <c r="E60" s="62"/>
      <c r="F60" s="23">
        <f t="shared" si="1"/>
        <v>0</v>
      </c>
      <c r="G60" s="21" t="s">
        <v>1</v>
      </c>
      <c r="I60" s="9"/>
    </row>
    <row r="61" spans="1:9" ht="42.75" customHeight="1" x14ac:dyDescent="0.25">
      <c r="A61" s="64" t="s">
        <v>149</v>
      </c>
      <c r="B61" s="20" t="s">
        <v>123</v>
      </c>
      <c r="C61" s="10" t="s">
        <v>6</v>
      </c>
      <c r="D61" s="10">
        <v>2</v>
      </c>
      <c r="E61" s="62"/>
      <c r="F61" s="23">
        <f t="shared" si="1"/>
        <v>0</v>
      </c>
      <c r="G61" s="21" t="s">
        <v>1</v>
      </c>
      <c r="I61" s="9"/>
    </row>
    <row r="62" spans="1:9" ht="42.75" customHeight="1" x14ac:dyDescent="0.25">
      <c r="A62" s="64" t="s">
        <v>150</v>
      </c>
      <c r="B62" s="20" t="s">
        <v>124</v>
      </c>
      <c r="C62" s="10" t="s">
        <v>120</v>
      </c>
      <c r="D62" s="10">
        <v>4</v>
      </c>
      <c r="E62" s="62"/>
      <c r="F62" s="23">
        <f t="shared" si="1"/>
        <v>0</v>
      </c>
      <c r="G62" s="21" t="s">
        <v>1</v>
      </c>
      <c r="I62" s="9"/>
    </row>
    <row r="63" spans="1:9" ht="42.75" customHeight="1" x14ac:dyDescent="0.25">
      <c r="A63" s="64" t="s">
        <v>151</v>
      </c>
      <c r="B63" s="20" t="s">
        <v>125</v>
      </c>
      <c r="C63" s="10" t="s">
        <v>6</v>
      </c>
      <c r="D63" s="10">
        <v>1</v>
      </c>
      <c r="E63" s="62"/>
      <c r="F63" s="23">
        <f t="shared" si="1"/>
        <v>0</v>
      </c>
      <c r="G63" s="21" t="s">
        <v>1</v>
      </c>
      <c r="I63" s="9"/>
    </row>
    <row r="64" spans="1:9" ht="42.75" customHeight="1" x14ac:dyDescent="0.25">
      <c r="A64" s="64" t="s">
        <v>152</v>
      </c>
      <c r="B64" s="20" t="s">
        <v>126</v>
      </c>
      <c r="C64" s="10" t="s">
        <v>120</v>
      </c>
      <c r="D64" s="10">
        <v>8</v>
      </c>
      <c r="E64" s="62"/>
      <c r="F64" s="23">
        <f t="shared" si="1"/>
        <v>0</v>
      </c>
      <c r="G64" s="21" t="s">
        <v>1</v>
      </c>
      <c r="I64" s="9"/>
    </row>
    <row r="65" spans="1:9" ht="42.75" customHeight="1" x14ac:dyDescent="0.25">
      <c r="A65" s="64" t="s">
        <v>153</v>
      </c>
      <c r="B65" s="20" t="s">
        <v>85</v>
      </c>
      <c r="C65" s="10" t="s">
        <v>120</v>
      </c>
      <c r="D65" s="10">
        <v>4</v>
      </c>
      <c r="E65" s="62"/>
      <c r="F65" s="23">
        <f t="shared" si="1"/>
        <v>0</v>
      </c>
      <c r="G65" s="21" t="s">
        <v>1</v>
      </c>
      <c r="I65" s="9"/>
    </row>
    <row r="66" spans="1:9" ht="42.75" customHeight="1" x14ac:dyDescent="0.25">
      <c r="A66" s="64" t="s">
        <v>154</v>
      </c>
      <c r="B66" s="20" t="s">
        <v>86</v>
      </c>
      <c r="C66" s="10" t="s">
        <v>6</v>
      </c>
      <c r="D66" s="10">
        <v>1</v>
      </c>
      <c r="E66" s="62"/>
      <c r="F66" s="23">
        <f t="shared" si="1"/>
        <v>0</v>
      </c>
      <c r="G66" s="21" t="s">
        <v>1</v>
      </c>
      <c r="I66" s="9"/>
    </row>
    <row r="67" spans="1:9" ht="42.75" customHeight="1" x14ac:dyDescent="0.25">
      <c r="A67" s="64" t="s">
        <v>155</v>
      </c>
      <c r="B67" s="20" t="s">
        <v>87</v>
      </c>
      <c r="C67" s="10" t="s">
        <v>120</v>
      </c>
      <c r="D67" s="10">
        <v>4</v>
      </c>
      <c r="E67" s="62"/>
      <c r="F67" s="23">
        <f t="shared" si="1"/>
        <v>0</v>
      </c>
      <c r="G67" s="21" t="s">
        <v>1</v>
      </c>
      <c r="I67" s="9"/>
    </row>
    <row r="68" spans="1:9" ht="42.75" customHeight="1" x14ac:dyDescent="0.25">
      <c r="A68" s="64" t="s">
        <v>156</v>
      </c>
      <c r="B68" s="20" t="s">
        <v>88</v>
      </c>
      <c r="C68" s="10" t="s">
        <v>6</v>
      </c>
      <c r="D68" s="10">
        <v>1</v>
      </c>
      <c r="E68" s="62"/>
      <c r="F68" s="23">
        <f t="shared" si="1"/>
        <v>0</v>
      </c>
      <c r="G68" s="21" t="s">
        <v>1</v>
      </c>
      <c r="I68" s="9"/>
    </row>
    <row r="69" spans="1:9" ht="28.5" customHeight="1" x14ac:dyDescent="0.25">
      <c r="A69" s="64" t="s">
        <v>157</v>
      </c>
      <c r="B69" s="15" t="s">
        <v>89</v>
      </c>
      <c r="C69" s="10" t="s">
        <v>6</v>
      </c>
      <c r="D69" s="10">
        <v>1</v>
      </c>
      <c r="E69" s="62"/>
      <c r="F69" s="23">
        <f t="shared" ref="F69:F82" si="2">SUM(D69*E69)</f>
        <v>0</v>
      </c>
      <c r="G69" s="21" t="s">
        <v>1</v>
      </c>
      <c r="I69" s="9"/>
    </row>
    <row r="70" spans="1:9" ht="28.5" customHeight="1" x14ac:dyDescent="0.25">
      <c r="A70" s="64" t="s">
        <v>158</v>
      </c>
      <c r="B70" s="15" t="s">
        <v>90</v>
      </c>
      <c r="C70" s="10" t="s">
        <v>6</v>
      </c>
      <c r="D70" s="10">
        <v>3</v>
      </c>
      <c r="E70" s="62"/>
      <c r="F70" s="23">
        <f t="shared" si="2"/>
        <v>0</v>
      </c>
      <c r="G70" s="21" t="s">
        <v>1</v>
      </c>
      <c r="I70" s="9"/>
    </row>
    <row r="71" spans="1:9" ht="28.5" customHeight="1" x14ac:dyDescent="0.25">
      <c r="A71" s="64" t="s">
        <v>159</v>
      </c>
      <c r="B71" s="15" t="s">
        <v>91</v>
      </c>
      <c r="C71" s="10" t="s">
        <v>120</v>
      </c>
      <c r="D71" s="10">
        <v>9</v>
      </c>
      <c r="E71" s="62"/>
      <c r="F71" s="23">
        <f t="shared" si="2"/>
        <v>0</v>
      </c>
      <c r="G71" s="21" t="s">
        <v>1</v>
      </c>
      <c r="I71" s="9"/>
    </row>
    <row r="72" spans="1:9" ht="28.5" customHeight="1" x14ac:dyDescent="0.25">
      <c r="A72" s="64" t="s">
        <v>160</v>
      </c>
      <c r="B72" s="15" t="s">
        <v>92</v>
      </c>
      <c r="C72" s="10" t="s">
        <v>120</v>
      </c>
      <c r="D72" s="10">
        <v>4</v>
      </c>
      <c r="E72" s="62"/>
      <c r="F72" s="23">
        <f t="shared" si="2"/>
        <v>0</v>
      </c>
      <c r="G72" s="21" t="s">
        <v>1</v>
      </c>
      <c r="I72" s="9"/>
    </row>
    <row r="73" spans="1:9" ht="28.5" customHeight="1" x14ac:dyDescent="0.25">
      <c r="A73" s="64" t="s">
        <v>161</v>
      </c>
      <c r="B73" s="15" t="s">
        <v>93</v>
      </c>
      <c r="C73" s="10" t="s">
        <v>6</v>
      </c>
      <c r="D73" s="10">
        <v>1</v>
      </c>
      <c r="E73" s="62"/>
      <c r="F73" s="23">
        <f t="shared" si="2"/>
        <v>0</v>
      </c>
      <c r="G73" s="21" t="s">
        <v>1</v>
      </c>
      <c r="I73" s="9"/>
    </row>
    <row r="74" spans="1:9" ht="28.5" customHeight="1" x14ac:dyDescent="0.25">
      <c r="A74" s="64" t="s">
        <v>162</v>
      </c>
      <c r="B74" s="15" t="s">
        <v>94</v>
      </c>
      <c r="C74" s="10" t="s">
        <v>120</v>
      </c>
      <c r="D74" s="10">
        <v>4</v>
      </c>
      <c r="E74" s="62"/>
      <c r="F74" s="23">
        <f t="shared" si="2"/>
        <v>0</v>
      </c>
      <c r="G74" s="21" t="s">
        <v>1</v>
      </c>
      <c r="I74" s="9"/>
    </row>
    <row r="75" spans="1:9" ht="28.5" customHeight="1" x14ac:dyDescent="0.25">
      <c r="A75" s="64" t="s">
        <v>163</v>
      </c>
      <c r="B75" s="15" t="s">
        <v>95</v>
      </c>
      <c r="C75" s="10" t="s">
        <v>6</v>
      </c>
      <c r="D75" s="10">
        <v>1</v>
      </c>
      <c r="E75" s="62"/>
      <c r="F75" s="23">
        <f t="shared" si="2"/>
        <v>0</v>
      </c>
      <c r="G75" s="21" t="s">
        <v>1</v>
      </c>
      <c r="I75" s="9"/>
    </row>
    <row r="76" spans="1:9" ht="28.5" customHeight="1" x14ac:dyDescent="0.25">
      <c r="A76" s="64" t="s">
        <v>164</v>
      </c>
      <c r="B76" s="15" t="s">
        <v>96</v>
      </c>
      <c r="C76" s="10" t="s">
        <v>6</v>
      </c>
      <c r="D76" s="10">
        <v>1</v>
      </c>
      <c r="E76" s="62"/>
      <c r="F76" s="23">
        <f t="shared" si="2"/>
        <v>0</v>
      </c>
      <c r="G76" s="21" t="s">
        <v>1</v>
      </c>
      <c r="I76" s="9"/>
    </row>
    <row r="77" spans="1:9" ht="28.5" customHeight="1" x14ac:dyDescent="0.25">
      <c r="A77" s="64" t="s">
        <v>165</v>
      </c>
      <c r="B77" s="15" t="s">
        <v>97</v>
      </c>
      <c r="C77" s="10" t="s">
        <v>6</v>
      </c>
      <c r="D77" s="10">
        <v>3</v>
      </c>
      <c r="E77" s="62"/>
      <c r="F77" s="23">
        <f t="shared" si="2"/>
        <v>0</v>
      </c>
      <c r="G77" s="21" t="s">
        <v>1</v>
      </c>
      <c r="I77" s="9"/>
    </row>
    <row r="78" spans="1:9" ht="28.5" customHeight="1" x14ac:dyDescent="0.25">
      <c r="A78" s="64" t="s">
        <v>166</v>
      </c>
      <c r="B78" s="15" t="s">
        <v>98</v>
      </c>
      <c r="C78" s="10" t="s">
        <v>120</v>
      </c>
      <c r="D78" s="10">
        <v>9</v>
      </c>
      <c r="E78" s="62"/>
      <c r="F78" s="23">
        <f t="shared" si="2"/>
        <v>0</v>
      </c>
      <c r="G78" s="21" t="s">
        <v>1</v>
      </c>
      <c r="I78" s="9"/>
    </row>
    <row r="79" spans="1:9" ht="28.5" customHeight="1" x14ac:dyDescent="0.25">
      <c r="A79" s="64" t="s">
        <v>167</v>
      </c>
      <c r="B79" s="15" t="s">
        <v>100</v>
      </c>
      <c r="C79" s="10" t="s">
        <v>120</v>
      </c>
      <c r="D79" s="10">
        <v>4</v>
      </c>
      <c r="E79" s="62"/>
      <c r="F79" s="23">
        <f t="shared" si="2"/>
        <v>0</v>
      </c>
      <c r="G79" s="21" t="s">
        <v>1</v>
      </c>
      <c r="I79" s="9"/>
    </row>
    <row r="80" spans="1:9" ht="28.5" customHeight="1" x14ac:dyDescent="0.25">
      <c r="A80" s="64" t="s">
        <v>168</v>
      </c>
      <c r="B80" s="15" t="s">
        <v>99</v>
      </c>
      <c r="C80" s="10" t="s">
        <v>6</v>
      </c>
      <c r="D80" s="10">
        <v>1</v>
      </c>
      <c r="E80" s="62"/>
      <c r="F80" s="23">
        <f t="shared" si="2"/>
        <v>0</v>
      </c>
      <c r="G80" s="21" t="s">
        <v>1</v>
      </c>
      <c r="I80" s="9"/>
    </row>
    <row r="81" spans="1:9" ht="28.5" customHeight="1" x14ac:dyDescent="0.25">
      <c r="A81" s="64" t="s">
        <v>169</v>
      </c>
      <c r="B81" s="15" t="s">
        <v>101</v>
      </c>
      <c r="C81" s="10" t="s">
        <v>120</v>
      </c>
      <c r="D81" s="10">
        <v>4</v>
      </c>
      <c r="E81" s="62"/>
      <c r="F81" s="23">
        <f t="shared" si="2"/>
        <v>0</v>
      </c>
      <c r="G81" s="21" t="s">
        <v>1</v>
      </c>
      <c r="I81" s="9"/>
    </row>
    <row r="82" spans="1:9" ht="28.5" customHeight="1" x14ac:dyDescent="0.25">
      <c r="A82" s="64" t="s">
        <v>173</v>
      </c>
      <c r="B82" s="15" t="s">
        <v>102</v>
      </c>
      <c r="C82" s="10" t="s">
        <v>6</v>
      </c>
      <c r="D82" s="10">
        <v>1</v>
      </c>
      <c r="E82" s="62"/>
      <c r="F82" s="23">
        <f t="shared" si="2"/>
        <v>0</v>
      </c>
      <c r="G82" s="21" t="s">
        <v>1</v>
      </c>
      <c r="I82" s="9"/>
    </row>
    <row r="83" spans="1:9" x14ac:dyDescent="0.25">
      <c r="A83" s="14"/>
      <c r="B83" s="29" t="s">
        <v>174</v>
      </c>
      <c r="C83" s="10"/>
      <c r="D83" s="10"/>
      <c r="E83" s="10"/>
      <c r="F83" s="18">
        <f>SUM(F24:F82)</f>
        <v>0</v>
      </c>
      <c r="G83" s="21"/>
    </row>
    <row r="84" spans="1:9" x14ac:dyDescent="0.25">
      <c r="A84" s="14"/>
      <c r="B84" s="31" t="s">
        <v>18</v>
      </c>
      <c r="C84" s="32"/>
      <c r="D84" s="32"/>
      <c r="E84" s="32"/>
      <c r="F84" s="19">
        <f>SUM(F24:F82)</f>
        <v>0</v>
      </c>
      <c r="G84" s="35"/>
    </row>
    <row r="85" spans="1:9" ht="12.75" customHeight="1" x14ac:dyDescent="0.25">
      <c r="A85" s="37"/>
      <c r="B85" s="38"/>
      <c r="C85" s="39"/>
      <c r="D85" s="39"/>
      <c r="E85" s="39"/>
      <c r="F85" s="40"/>
      <c r="G85" s="41"/>
    </row>
    <row r="86" spans="1:9" ht="25.5" x14ac:dyDescent="0.25">
      <c r="A86" s="14"/>
      <c r="B86" s="24" t="s">
        <v>28</v>
      </c>
      <c r="C86" s="34" t="s">
        <v>15</v>
      </c>
      <c r="D86" s="25" t="s">
        <v>4</v>
      </c>
      <c r="E86" s="25" t="s">
        <v>5</v>
      </c>
      <c r="F86" s="26" t="s">
        <v>17</v>
      </c>
      <c r="G86" s="27"/>
    </row>
    <row r="87" spans="1:9" ht="26.25" x14ac:dyDescent="0.25">
      <c r="A87" s="14">
        <v>75</v>
      </c>
      <c r="B87" s="20" t="s">
        <v>30</v>
      </c>
      <c r="C87" s="10" t="s">
        <v>29</v>
      </c>
      <c r="D87" s="10">
        <v>10</v>
      </c>
      <c r="E87" s="62"/>
      <c r="F87" s="23">
        <f>SUM(D87*E87)</f>
        <v>0</v>
      </c>
      <c r="G87" s="21"/>
    </row>
    <row r="88" spans="1:9" x14ac:dyDescent="0.25">
      <c r="A88" s="14">
        <v>76</v>
      </c>
      <c r="B88" s="15" t="s">
        <v>31</v>
      </c>
      <c r="C88" s="10" t="s">
        <v>14</v>
      </c>
      <c r="D88" s="10">
        <v>50</v>
      </c>
      <c r="E88" s="62"/>
      <c r="F88" s="23">
        <f>SUM(D88*E88)</f>
        <v>0</v>
      </c>
      <c r="G88" s="21"/>
    </row>
    <row r="89" spans="1:9" x14ac:dyDescent="0.25">
      <c r="A89" s="14"/>
      <c r="B89" s="36" t="s">
        <v>32</v>
      </c>
      <c r="C89" s="32"/>
      <c r="D89" s="32"/>
      <c r="E89" s="32"/>
      <c r="F89" s="19">
        <f>SUM(F87:F88)</f>
        <v>0</v>
      </c>
      <c r="G89" s="21"/>
    </row>
    <row r="90" spans="1:9" x14ac:dyDescent="0.25">
      <c r="A90" s="37"/>
      <c r="B90" s="42"/>
      <c r="C90" s="39"/>
      <c r="D90" s="39"/>
      <c r="E90" s="39"/>
      <c r="F90" s="40"/>
      <c r="G90" s="41"/>
    </row>
    <row r="91" spans="1:9" ht="15.75" thickBot="1" x14ac:dyDescent="0.3">
      <c r="A91" s="43"/>
      <c r="B91" s="44"/>
      <c r="C91" s="45"/>
      <c r="D91" s="45"/>
      <c r="E91" s="45"/>
      <c r="F91" s="46"/>
      <c r="G91" s="47"/>
    </row>
    <row r="92" spans="1:9" ht="15.75" thickBot="1" x14ac:dyDescent="0.3">
      <c r="A92" s="12"/>
      <c r="B92" s="48" t="s">
        <v>170</v>
      </c>
      <c r="C92" s="13"/>
      <c r="D92" s="13"/>
      <c r="E92" s="13"/>
      <c r="F92" s="49">
        <f>F21+F84+F89</f>
        <v>0</v>
      </c>
      <c r="G92" s="50"/>
    </row>
    <row r="93" spans="1:9" ht="15.75" thickBot="1" x14ac:dyDescent="0.3">
      <c r="A93" s="12"/>
      <c r="B93" s="48" t="s">
        <v>2</v>
      </c>
      <c r="C93" s="11"/>
      <c r="D93" s="11"/>
      <c r="E93" s="11"/>
      <c r="F93" s="49">
        <f>SUM(F92*0.21)</f>
        <v>0</v>
      </c>
      <c r="G93" s="51"/>
    </row>
    <row r="94" spans="1:9" ht="15.75" thickBot="1" x14ac:dyDescent="0.3">
      <c r="A94" s="12"/>
      <c r="B94" s="48" t="s">
        <v>3</v>
      </c>
      <c r="C94" s="11"/>
      <c r="D94" s="11"/>
      <c r="E94" s="11"/>
      <c r="F94" s="49">
        <f>SUM(F92:F93)</f>
        <v>0</v>
      </c>
      <c r="G94" s="51"/>
    </row>
  </sheetData>
  <phoneticPr fontId="5" type="noConversion"/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Rehacek Petr</dc:creator>
  <cp:lastModifiedBy>Krejcarova Eva</cp:lastModifiedBy>
  <cp:lastPrinted>2024-04-22T11:16:59Z</cp:lastPrinted>
  <dcterms:created xsi:type="dcterms:W3CDTF">2019-04-12T08:22:07Z</dcterms:created>
  <dcterms:modified xsi:type="dcterms:W3CDTF">2024-04-22T11:17:20Z</dcterms:modified>
</cp:coreProperties>
</file>