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VZ_ZZVZ, VZMR\VZ_2023\VZ dle zák.134_2016\Stavební úpravy objektu družiny ZŠ PKH v Litvínově\1_ZD, PD\Příloha č.10 ZD - Soupis prací_doplněný 2.5.2023\"/>
    </mc:Choice>
  </mc:AlternateContent>
  <xr:revisionPtr revIDLastSave="0" documentId="8_{4C9C0E94-8A44-4822-9DD4-A2B60C350B43}" xr6:coauthVersionLast="47" xr6:coauthVersionMax="47" xr10:uidLastSave="{00000000-0000-0000-0000-000000000000}"/>
  <bookViews>
    <workbookView xWindow="-120" yWindow="-120" windowWidth="29040" windowHeight="15840" xr2:uid="{5394703B-7099-4AD3-A333-E334FFDB74E8}"/>
  </bookViews>
  <sheets>
    <sheet name="REKAPITULACE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87" i="1" l="1"/>
  <c r="AK28" i="1" s="1"/>
  <c r="AG87" i="1"/>
  <c r="AK26" i="1" s="1"/>
  <c r="AY88" i="1" l="1"/>
  <c r="AX88" i="1"/>
  <c r="AU88" i="1"/>
  <c r="AU87" i="1"/>
  <c r="AS87" i="1"/>
  <c r="AM83" i="1"/>
  <c r="L83" i="1"/>
  <c r="AM82" i="1"/>
  <c r="L82" i="1"/>
  <c r="AM80" i="1"/>
  <c r="L80" i="1"/>
  <c r="L78" i="1"/>
  <c r="L77" i="1"/>
  <c r="BD88" i="1" l="1"/>
  <c r="BD87" i="1" s="1"/>
  <c r="AZ88" i="1"/>
  <c r="AZ87" i="1" s="1"/>
  <c r="AV87" i="1" s="1"/>
  <c r="AT87" i="1" s="1"/>
  <c r="BC88" i="1"/>
  <c r="BC87" i="1" s="1"/>
  <c r="AY87" i="1" s="1"/>
  <c r="AV88" i="1"/>
  <c r="AT88" i="1" s="1"/>
  <c r="AW88" i="1"/>
  <c r="BA88" i="1"/>
  <c r="BA87" i="1" s="1"/>
  <c r="AW87" i="1" s="1"/>
  <c r="BB88" i="1"/>
  <c r="BB87" i="1" s="1"/>
  <c r="AX87" i="1" s="1"/>
</calcChain>
</file>

<file path=xl/sharedStrings.xml><?xml version="1.0" encoding="utf-8"?>
<sst xmlns="http://schemas.openxmlformats.org/spreadsheetml/2006/main" count="131" uniqueCount="79">
  <si>
    <t>Export Komplet</t>
  </si>
  <si>
    <t/>
  </si>
  <si>
    <t>2.0</t>
  </si>
  <si>
    <t>ZAMOK</t>
  </si>
  <si>
    <t>False</t>
  </si>
  <si>
    <t>{997d77e0-f9cd-41aa-9083-d54d04035fb7}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</si>
  <si>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</si>
  <si>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</si>
  <si>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</si>
  <si>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</si>
  <si>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</si>
  <si>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</si>
  <si>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Kód:</t>
  </si>
  <si>
    <t>349/2023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</si>
  <si>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</si>
  <si>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</si>
  <si>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objektu družiny 3. ZŠ, č.p. 1615, ul. PKH v Litvínově</t>
  </si>
  <si>
    <t>KSO:</t>
  </si>
  <si>
    <t>CC-CZ:</t>
  </si>
  <si>
    <t>Místo:</t>
  </si>
  <si>
    <t xml:space="preserve"> </t>
  </si>
  <si>
    <t>Datum:</t>
  </si>
  <si>
    <t>30. 4. 2023</t>
  </si>
  <si>
    <t>Zadavatel:</t>
  </si>
  <si>
    <t>IČ:</t>
  </si>
  <si>
    <t>00266027</t>
  </si>
  <si>
    <t>Město Litvínov</t>
  </si>
  <si>
    <t>DIČ:</t>
  </si>
  <si>
    <t>Uchazeč:</t>
  </si>
  <si>
    <t>Vyplň údaj</t>
  </si>
  <si>
    <t>Projektant:</t>
  </si>
  <si>
    <t>63756943</t>
  </si>
  <si>
    <t>Tomáš Behina</t>
  </si>
  <si>
    <t>CZ7409282793</t>
  </si>
  <si>
    <t>True</t>
  </si>
  <si>
    <t>Zpracovatel:</t>
  </si>
  <si>
    <t>Poznámka:</t>
  </si>
  <si>
    <t>Je-li v technických specifikacích uveden odkaz na konkrétní výrobek, materiál, technologii příp. na obchodní firmu, tak se má za to, že se jedná o vymezení minimálních požadovaných standardů výrobku, technologie či materiálu. V tomto případě je účastník ZŘ oprávněn v nabídce uvést i jiné, kvalitativně a technicky obdobné řešení, které splňuje minimálně požadované standardy a odpovídá uvedeným parametrům.</t>
  </si>
  <si>
    <t>Cena bez DPH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</si>
  <si>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</si>
  <si>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</si>
  <si>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</si>
  <si>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</si>
  <si>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</si>
  <si>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</si>
  <si>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</si>
  <si>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</si>
  <si>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</si>
  <si>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</si>
  <si>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</si>
  <si>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</si>
  <si>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</si>
  <si>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</si>
  <si>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</si>
  <si>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</si>
  <si>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</si>
  <si>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</si>
  <si>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</si>
  <si>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</si>
  <si>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</si>
  <si>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</si>
  <si>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</si>
  <si>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</si>
  <si>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</si>
  <si>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</si>
  <si>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</si>
  <si>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</si>
  <si>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</si>
  <si>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</si>
  <si>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</si>
  <si>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</si>
  <si>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</si>
  <si>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</si>
  <si>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Silnoproudá elektrotechnika</t>
  </si>
  <si>
    <t>STA</t>
  </si>
  <si>
    <t>1</t>
  </si>
  <si>
    <t>{b59d8322-2f37-42f6-8be5-459ea5e3ff8d}</t>
  </si>
  <si>
    <t>2</t>
  </si>
  <si>
    <t>Stavba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</si>
</sst>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dd\.mm\.yyyy"/>
    <numFmt numFmtId="166" formatCode="#,##0.00000"/>
  </numFmts>
  <fonts count="25"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sz val="10"/>
      <color rgb="FF969696"/>
      <name val="Arial CE"/>
    </font>
    <font>
      <sz val="10"/>
      <name val="Arial CE"/>
    </font>
    <font>
      <b/>
      <sz val="8"/>
      <color rgb="FF969696"/>
      <name val="Arial CE"/>
    </font>
    <font>
      <b/>
      <sz val="11"/>
      <name val="Arial CE"/>
    </font>
    <font>
      <b/>
      <sz val="10"/>
      <name val="Arial CE"/>
    </font>
    <font>
      <b/>
      <sz val="12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1"/>
      <color rgb="FF003366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07">
    <xf numFmtId="0" fontId="0" fillId="0" borderId="0" xfId="0"/>
    <xf numFmtId="0" fontId="7" fillId="2" borderId="0" xfId="0" applyFont="1" applyFill="1" applyAlignment="1" applyProtection="1">
      <alignment horizontal="left" vertical="center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7" fillId="0" borderId="0" xfId="0" applyNumberFormat="1" applyFont="1" applyAlignment="1" applyProtection="1">
      <alignment horizontal="left" vertical="center"/>
      <protection locked="0"/>
    </xf>
    <xf numFmtId="0" fontId="19" fillId="0" borderId="0" xfId="1" applyFont="1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0" fillId="0" borderId="0" xfId="0" applyProtection="1"/>
    <xf numFmtId="0" fontId="0" fillId="0" borderId="0" xfId="0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top"/>
    </xf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top" wrapText="1"/>
    </xf>
    <xf numFmtId="0" fontId="9" fillId="0" borderId="0" xfId="0" applyFont="1" applyAlignment="1" applyProtection="1">
      <alignment horizontal="left" vertical="top"/>
    </xf>
    <xf numFmtId="0" fontId="9" fillId="0" borderId="0" xfId="0" applyFont="1" applyAlignment="1" applyProtection="1">
      <alignment horizontal="left" vertical="top" wrapText="1"/>
    </xf>
    <xf numFmtId="0" fontId="8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10" fillId="0" borderId="5" xfId="0" applyFont="1" applyBorder="1" applyAlignment="1" applyProtection="1">
      <alignment horizontal="left" vertical="center"/>
    </xf>
    <xf numFmtId="0" fontId="0" fillId="0" borderId="5" xfId="0" applyBorder="1" applyAlignment="1" applyProtection="1">
      <alignment vertical="center"/>
    </xf>
    <xf numFmtId="4" fontId="10" fillId="0" borderId="5" xfId="0" applyNumberFormat="1" applyFont="1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0" fillId="3" borderId="0" xfId="0" applyFill="1" applyAlignment="1" applyProtection="1">
      <alignment vertical="center"/>
    </xf>
    <xf numFmtId="0" fontId="11" fillId="3" borderId="6" xfId="0" applyFont="1" applyFill="1" applyBorder="1" applyAlignment="1" applyProtection="1">
      <alignment horizontal="left" vertical="center"/>
    </xf>
    <xf numFmtId="0" fontId="0" fillId="3" borderId="7" xfId="0" applyFill="1" applyBorder="1" applyAlignment="1" applyProtection="1">
      <alignment vertical="center"/>
    </xf>
    <xf numFmtId="0" fontId="11" fillId="3" borderId="7" xfId="0" applyFont="1" applyFill="1" applyBorder="1" applyAlignment="1" applyProtection="1">
      <alignment horizontal="center" vertical="center"/>
    </xf>
    <xf numFmtId="0" fontId="11" fillId="3" borderId="7" xfId="0" applyFont="1" applyFill="1" applyBorder="1" applyAlignment="1" applyProtection="1">
      <alignment horizontal="left" vertical="center"/>
    </xf>
    <xf numFmtId="0" fontId="0" fillId="3" borderId="7" xfId="0" applyFill="1" applyBorder="1" applyAlignment="1" applyProtection="1">
      <alignment vertical="center"/>
    </xf>
    <xf numFmtId="4" fontId="11" fillId="3" borderId="7" xfId="0" applyNumberFormat="1" applyFont="1" applyFill="1" applyBorder="1" applyAlignment="1" applyProtection="1">
      <alignment vertical="center"/>
    </xf>
    <xf numFmtId="0" fontId="0" fillId="3" borderId="8" xfId="0" applyFill="1" applyBorder="1" applyAlignment="1" applyProtection="1">
      <alignment vertical="center"/>
    </xf>
    <xf numFmtId="0" fontId="12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6" fillId="0" borderId="5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65" fontId="7" fillId="0" borderId="0" xfId="0" applyNumberFormat="1" applyFont="1" applyAlignment="1" applyProtection="1">
      <alignment horizontal="left" vertical="center"/>
    </xf>
    <xf numFmtId="0" fontId="7" fillId="0" borderId="0" xfId="0" applyFont="1" applyAlignment="1" applyProtection="1">
      <alignment vertical="center" wrapText="1"/>
    </xf>
    <xf numFmtId="0" fontId="7" fillId="0" borderId="0" xfId="0" applyFont="1" applyAlignment="1" applyProtection="1">
      <alignment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left" vertical="center"/>
    </xf>
    <xf numFmtId="0" fontId="0" fillId="0" borderId="12" xfId="0" applyBorder="1" applyAlignment="1" applyProtection="1">
      <alignment vertical="center"/>
    </xf>
    <xf numFmtId="0" fontId="0" fillId="0" borderId="13" xfId="0" applyBorder="1" applyAlignment="1" applyProtection="1">
      <alignment vertical="center"/>
    </xf>
    <xf numFmtId="0" fontId="14" fillId="0" borderId="14" xfId="0" applyFont="1" applyBorder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0" fillId="0" borderId="15" xfId="0" applyBorder="1" applyAlignment="1" applyProtection="1">
      <alignment vertical="center"/>
    </xf>
    <xf numFmtId="0" fontId="15" fillId="4" borderId="6" xfId="0" applyFont="1" applyFill="1" applyBorder="1" applyAlignment="1" applyProtection="1">
      <alignment horizontal="center" vertical="center"/>
    </xf>
    <xf numFmtId="0" fontId="15" fillId="4" borderId="7" xfId="0" applyFont="1" applyFill="1" applyBorder="1" applyAlignment="1" applyProtection="1">
      <alignment horizontal="left" vertical="center"/>
    </xf>
    <xf numFmtId="0" fontId="0" fillId="4" borderId="7" xfId="0" applyFill="1" applyBorder="1" applyAlignment="1" applyProtection="1">
      <alignment vertical="center"/>
    </xf>
    <xf numFmtId="0" fontId="15" fillId="4" borderId="7" xfId="0" applyFont="1" applyFill="1" applyBorder="1" applyAlignment="1" applyProtection="1">
      <alignment horizontal="center" vertical="center"/>
    </xf>
    <xf numFmtId="0" fontId="15" fillId="4" borderId="7" xfId="0" applyFont="1" applyFill="1" applyBorder="1" applyAlignment="1" applyProtection="1">
      <alignment horizontal="right" vertical="center"/>
    </xf>
    <xf numFmtId="0" fontId="15" fillId="4" borderId="8" xfId="0" applyFont="1" applyFill="1" applyBorder="1" applyAlignment="1" applyProtection="1">
      <alignment horizontal="left" vertical="center"/>
    </xf>
    <xf numFmtId="0" fontId="15" fillId="4" borderId="0" xfId="0" applyFont="1" applyFill="1" applyAlignment="1" applyProtection="1">
      <alignment horizontal="center" vertical="center"/>
    </xf>
    <xf numFmtId="0" fontId="16" fillId="0" borderId="16" xfId="0" applyFont="1" applyBorder="1" applyAlignment="1" applyProtection="1">
      <alignment horizontal="center" vertical="center" wrapText="1"/>
    </xf>
    <xf numFmtId="0" fontId="16" fillId="0" borderId="17" xfId="0" applyFont="1" applyBorder="1" applyAlignment="1" applyProtection="1">
      <alignment horizontal="center" vertical="center" wrapText="1"/>
    </xf>
    <xf numFmtId="0" fontId="16" fillId="0" borderId="18" xfId="0" applyFont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horizontal="center" vertical="center"/>
    </xf>
    <xf numFmtId="4" fontId="13" fillId="0" borderId="14" xfId="0" applyNumberFormat="1" applyFont="1" applyBorder="1" applyAlignment="1" applyProtection="1">
      <alignment vertical="center"/>
    </xf>
    <xf numFmtId="4" fontId="13" fillId="0" borderId="0" xfId="0" applyNumberFormat="1" applyFont="1" applyAlignment="1" applyProtection="1">
      <alignment vertical="center"/>
    </xf>
    <xf numFmtId="166" fontId="13" fillId="0" borderId="0" xfId="0" applyNumberFormat="1" applyFont="1" applyAlignment="1" applyProtection="1">
      <alignment vertical="center"/>
    </xf>
    <xf numFmtId="4" fontId="13" fillId="0" borderId="15" xfId="0" applyNumberFormat="1" applyFont="1" applyBorder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</xf>
    <xf numFmtId="0" fontId="20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horizontal="left" vertical="center" wrapText="1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4" fillId="5" borderId="0" xfId="0" applyNumberFormat="1" applyFont="1" applyFill="1" applyAlignment="1" applyProtection="1">
      <alignment horizontal="right" vertical="center" wrapText="1"/>
      <protection locked="0"/>
    </xf>
    <xf numFmtId="4" fontId="22" fillId="5" borderId="0" xfId="0" applyNumberFormat="1" applyFont="1" applyFill="1" applyAlignment="1" applyProtection="1">
      <alignment vertical="center"/>
      <protection locked="0"/>
    </xf>
    <xf numFmtId="4" fontId="22" fillId="5" borderId="0" xfId="0" applyNumberFormat="1" applyFont="1" applyFill="1" applyAlignment="1" applyProtection="1">
      <alignment horizontal="right" vertical="center"/>
      <protection locked="0"/>
    </xf>
    <xf numFmtId="0" fontId="22" fillId="5" borderId="0" xfId="0" applyFont="1" applyFill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I:\VZ_ZZVZ,%20VZMR\VZ_2023\VZ%20dle%20z&#225;k.134_2016\Stavebn&#237;%20&#250;pravy%20objektu%20dru&#382;iny%20Z&#352;%20PKH%20v%20Litv&#237;nov&#283;\1_ZD,%20PD\P&#345;&#237;loha%20&#269;.10%20ZD%20-%20Soupis%20prac&#237;_dopln&#283;n&#253;%202.5.2023\Soupis%20prac&#237;_V&#253;kaz%20v&#253;m&#283;r_elektro%20-%202.5.2023.xlsx" TargetMode="External"/><Relationship Id="rId1" Type="http://schemas.openxmlformats.org/officeDocument/2006/relationships/externalLinkPath" Target="Soupis%20prac&#237;_V&#253;kaz%20v&#253;m&#283;r_elektro%20-%202.5.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kapitulace stavby"/>
      <sheetName val="D1.4 - Silnoproudá elektro.."/>
    </sheetNames>
    <sheetDataSet>
      <sheetData sheetId="0"/>
      <sheetData sheetId="1">
        <row r="33">
          <cell r="F33">
            <v>7195</v>
          </cell>
          <cell r="J33">
            <v>1510.95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121">
          <cell r="P12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88519-B22B-4FF9-B0CF-B0B1D8E7D3C2}">
  <dimension ref="A1:CM91"/>
  <sheetViews>
    <sheetView showGridLines="0" tabSelected="1" workbookViewId="0">
      <selection activeCell="BH78" sqref="BH78"/>
    </sheetView>
  </sheetViews>
  <sheetFormatPr defaultRowHeight="12.75"/>
  <cols>
    <col min="1" max="1" width="7.140625" style="7" customWidth="1"/>
    <col min="2" max="2" width="1.42578125" style="7" customWidth="1"/>
    <col min="3" max="3" width="3.5703125" style="7" customWidth="1"/>
    <col min="4" max="33" width="2.28515625" style="7" customWidth="1"/>
    <col min="34" max="34" width="2.85546875" style="7" customWidth="1"/>
    <col min="35" max="35" width="27.140625" style="7" customWidth="1"/>
    <col min="36" max="37" width="2.140625" style="7" customWidth="1"/>
    <col min="38" max="38" width="7.140625" style="7" customWidth="1"/>
    <col min="39" max="39" width="2.85546875" style="7" customWidth="1"/>
    <col min="40" max="40" width="11.42578125" style="7" customWidth="1"/>
    <col min="41" max="41" width="6.42578125" style="7" customWidth="1"/>
    <col min="42" max="42" width="3.5703125" style="7" customWidth="1"/>
    <col min="43" max="43" width="13.42578125" style="7" hidden="1" customWidth="1"/>
    <col min="44" max="44" width="11.7109375" style="7" customWidth="1"/>
    <col min="45" max="47" width="22.140625" style="7" hidden="1" customWidth="1"/>
    <col min="48" max="49" width="18.5703125" style="7" hidden="1" customWidth="1"/>
    <col min="50" max="51" width="21.42578125" style="7" hidden="1" customWidth="1"/>
    <col min="52" max="52" width="18.5703125" style="7" hidden="1" customWidth="1"/>
    <col min="53" max="53" width="16.42578125" style="7" hidden="1" customWidth="1"/>
    <col min="54" max="54" width="21.42578125" style="7" hidden="1" customWidth="1"/>
    <col min="55" max="55" width="18.5703125" style="7" hidden="1" customWidth="1"/>
    <col min="56" max="56" width="16.42578125" style="7" hidden="1" customWidth="1"/>
    <col min="57" max="57" width="57" style="7" hidden="1" customWidth="1"/>
    <col min="58" max="68" width="9.140625" style="7"/>
    <col min="69" max="83" width="0" style="7" hidden="1" customWidth="1"/>
    <col min="84" max="87" width="9.140625" style="7"/>
    <col min="88" max="92" width="0" style="7" hidden="1" customWidth="1"/>
    <col min="93" max="16384" width="9.140625" style="7"/>
  </cols>
  <sheetData>
    <row r="1" spans="1:74">
      <c r="A1" s="6" t="s">
        <v>0</v>
      </c>
      <c r="AZ1" s="6" t="s">
        <v>1</v>
      </c>
      <c r="BA1" s="6" t="s">
        <v>2</v>
      </c>
      <c r="BB1" s="6" t="s">
        <v>3</v>
      </c>
      <c r="BT1" s="6" t="s">
        <v>4</v>
      </c>
      <c r="BU1" s="6" t="s">
        <v>4</v>
      </c>
      <c r="BV1" s="6" t="s">
        <v>5</v>
      </c>
    </row>
    <row r="2" spans="1:74" ht="36.950000000000003" customHeight="1"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S2" s="9" t="s">
        <v>6</v>
      </c>
      <c r="BT2" s="9" t="s">
        <v>7</v>
      </c>
    </row>
    <row r="3" spans="1:74" ht="6.95" customHeight="1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6</v>
      </c>
      <c r="BT3" s="9" t="s">
        <v>8</v>
      </c>
    </row>
    <row r="4" spans="1:74" ht="24.95" customHeight="1">
      <c r="B4" s="12"/>
      <c r="D4" s="13" t="s">
        <v>9</v>
      </c>
      <c r="AR4" s="12"/>
      <c r="AS4" s="14" t="s">
        <v>10</v>
      </c>
      <c r="BE4" s="15" t="s">
        <v>11</v>
      </c>
      <c r="BS4" s="9" t="s">
        <v>6</v>
      </c>
    </row>
    <row r="5" spans="1:74" ht="12" customHeight="1">
      <c r="B5" s="12"/>
      <c r="D5" s="16" t="s">
        <v>12</v>
      </c>
      <c r="K5" s="17" t="s">
        <v>13</v>
      </c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R5" s="12"/>
      <c r="BE5" s="18" t="s">
        <v>14</v>
      </c>
      <c r="BS5" s="9" t="s">
        <v>6</v>
      </c>
    </row>
    <row r="6" spans="1:74" ht="36.950000000000003" customHeight="1">
      <c r="B6" s="12"/>
      <c r="D6" s="19" t="s">
        <v>15</v>
      </c>
      <c r="K6" s="20" t="s">
        <v>16</v>
      </c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R6" s="12"/>
      <c r="BE6" s="21"/>
      <c r="BS6" s="9" t="s">
        <v>6</v>
      </c>
    </row>
    <row r="7" spans="1:74" ht="12" customHeight="1">
      <c r="B7" s="12"/>
      <c r="D7" s="22" t="s">
        <v>17</v>
      </c>
      <c r="K7" s="23" t="s">
        <v>1</v>
      </c>
      <c r="AK7" s="22" t="s">
        <v>18</v>
      </c>
      <c r="AN7" s="23" t="s">
        <v>1</v>
      </c>
      <c r="AR7" s="12"/>
      <c r="BE7" s="21"/>
      <c r="BS7" s="9" t="s">
        <v>6</v>
      </c>
    </row>
    <row r="8" spans="1:74" ht="12" customHeight="1">
      <c r="B8" s="12"/>
      <c r="D8" s="22" t="s">
        <v>19</v>
      </c>
      <c r="K8" s="23" t="s">
        <v>20</v>
      </c>
      <c r="AK8" s="22" t="s">
        <v>21</v>
      </c>
      <c r="AN8" s="1" t="s">
        <v>22</v>
      </c>
      <c r="AR8" s="12"/>
      <c r="BE8" s="21"/>
      <c r="BS8" s="9" t="s">
        <v>6</v>
      </c>
    </row>
    <row r="9" spans="1:74" ht="14.45" customHeight="1">
      <c r="B9" s="12"/>
      <c r="AR9" s="12"/>
      <c r="BE9" s="21"/>
      <c r="BS9" s="9" t="s">
        <v>6</v>
      </c>
    </row>
    <row r="10" spans="1:74" ht="12" customHeight="1">
      <c r="B10" s="12"/>
      <c r="D10" s="22" t="s">
        <v>23</v>
      </c>
      <c r="AK10" s="22" t="s">
        <v>24</v>
      </c>
      <c r="AN10" s="23" t="s">
        <v>25</v>
      </c>
      <c r="AR10" s="12"/>
      <c r="BE10" s="21"/>
      <c r="BS10" s="9" t="s">
        <v>6</v>
      </c>
    </row>
    <row r="11" spans="1:74" ht="18.399999999999999" customHeight="1">
      <c r="B11" s="12"/>
      <c r="E11" s="23" t="s">
        <v>26</v>
      </c>
      <c r="AK11" s="22" t="s">
        <v>27</v>
      </c>
      <c r="AN11" s="23" t="s">
        <v>1</v>
      </c>
      <c r="AR11" s="12"/>
      <c r="BE11" s="21"/>
      <c r="BS11" s="9" t="s">
        <v>6</v>
      </c>
    </row>
    <row r="12" spans="1:74" ht="6.95" customHeight="1">
      <c r="B12" s="12"/>
      <c r="AR12" s="12"/>
      <c r="BE12" s="21"/>
      <c r="BS12" s="9" t="s">
        <v>6</v>
      </c>
    </row>
    <row r="13" spans="1:74" ht="12" customHeight="1">
      <c r="B13" s="12"/>
      <c r="D13" s="22" t="s">
        <v>28</v>
      </c>
      <c r="AK13" s="22" t="s">
        <v>24</v>
      </c>
      <c r="AN13" s="2" t="s">
        <v>29</v>
      </c>
      <c r="AR13" s="12"/>
      <c r="BE13" s="21"/>
      <c r="BS13" s="9" t="s">
        <v>6</v>
      </c>
    </row>
    <row r="14" spans="1:74">
      <c r="B14" s="12"/>
      <c r="E14" s="3" t="s">
        <v>29</v>
      </c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22" t="s">
        <v>27</v>
      </c>
      <c r="AN14" s="2" t="s">
        <v>29</v>
      </c>
      <c r="AR14" s="12"/>
      <c r="BE14" s="21"/>
      <c r="BS14" s="9" t="s">
        <v>6</v>
      </c>
    </row>
    <row r="15" spans="1:74" ht="6.95" customHeight="1">
      <c r="B15" s="12"/>
      <c r="AR15" s="12"/>
      <c r="BE15" s="21"/>
      <c r="BS15" s="9" t="s">
        <v>4</v>
      </c>
    </row>
    <row r="16" spans="1:74" ht="12" customHeight="1">
      <c r="B16" s="12"/>
      <c r="D16" s="22" t="s">
        <v>30</v>
      </c>
      <c r="AK16" s="22" t="s">
        <v>24</v>
      </c>
      <c r="AN16" s="23" t="s">
        <v>31</v>
      </c>
      <c r="AR16" s="12"/>
      <c r="BE16" s="21"/>
      <c r="BS16" s="9" t="s">
        <v>4</v>
      </c>
    </row>
    <row r="17" spans="2:71" ht="18.399999999999999" customHeight="1">
      <c r="B17" s="12"/>
      <c r="E17" s="23" t="s">
        <v>32</v>
      </c>
      <c r="AK17" s="22" t="s">
        <v>27</v>
      </c>
      <c r="AN17" s="23" t="s">
        <v>33</v>
      </c>
      <c r="AR17" s="12"/>
      <c r="BE17" s="21"/>
      <c r="BS17" s="9" t="s">
        <v>34</v>
      </c>
    </row>
    <row r="18" spans="2:71" ht="6.95" customHeight="1">
      <c r="B18" s="12"/>
      <c r="AR18" s="12"/>
      <c r="BE18" s="21"/>
      <c r="BS18" s="9" t="s">
        <v>6</v>
      </c>
    </row>
    <row r="19" spans="2:71" ht="12" customHeight="1">
      <c r="B19" s="12"/>
      <c r="D19" s="22" t="s">
        <v>35</v>
      </c>
      <c r="AK19" s="22" t="s">
        <v>24</v>
      </c>
      <c r="AN19" s="23" t="s">
        <v>1</v>
      </c>
      <c r="AR19" s="12"/>
      <c r="BE19" s="21"/>
      <c r="BS19" s="9" t="s">
        <v>6</v>
      </c>
    </row>
    <row r="20" spans="2:71" ht="18.399999999999999" customHeight="1">
      <c r="B20" s="12"/>
      <c r="E20" s="23" t="s">
        <v>20</v>
      </c>
      <c r="AK20" s="22" t="s">
        <v>27</v>
      </c>
      <c r="AN20" s="23" t="s">
        <v>1</v>
      </c>
      <c r="AR20" s="12"/>
      <c r="BE20" s="21"/>
      <c r="BS20" s="9" t="s">
        <v>34</v>
      </c>
    </row>
    <row r="21" spans="2:71" ht="6.95" customHeight="1">
      <c r="B21" s="12"/>
      <c r="AR21" s="12"/>
      <c r="BE21" s="21"/>
    </row>
    <row r="22" spans="2:71" ht="12" customHeight="1">
      <c r="B22" s="12"/>
      <c r="D22" s="22" t="s">
        <v>36</v>
      </c>
      <c r="AR22" s="12"/>
      <c r="BE22" s="21"/>
    </row>
    <row r="23" spans="2:71" ht="47.25" customHeight="1">
      <c r="B23" s="12"/>
      <c r="E23" s="24" t="s">
        <v>37</v>
      </c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R23" s="12"/>
      <c r="BE23" s="21"/>
    </row>
    <row r="24" spans="2:71" ht="6.95" customHeight="1">
      <c r="B24" s="12"/>
      <c r="AR24" s="12"/>
      <c r="BE24" s="21"/>
    </row>
    <row r="25" spans="2:71" ht="6.95" customHeight="1">
      <c r="B25" s="12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2"/>
      <c r="BE25" s="21"/>
    </row>
    <row r="26" spans="2:71" s="26" customFormat="1" ht="25.9" customHeight="1">
      <c r="B26" s="27"/>
      <c r="D26" s="28" t="s">
        <v>38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30">
        <f>AG87</f>
        <v>0</v>
      </c>
      <c r="AL26" s="31"/>
      <c r="AM26" s="31"/>
      <c r="AN26" s="31"/>
      <c r="AO26" s="31"/>
      <c r="AR26" s="27"/>
      <c r="BE26" s="21"/>
    </row>
    <row r="27" spans="2:71" s="26" customFormat="1" ht="6.95" customHeight="1">
      <c r="B27" s="27"/>
      <c r="AR27" s="27"/>
      <c r="BE27" s="21"/>
    </row>
    <row r="28" spans="2:71" s="26" customFormat="1" ht="25.9" customHeight="1">
      <c r="B28" s="27"/>
      <c r="C28" s="32"/>
      <c r="D28" s="33" t="s">
        <v>39</v>
      </c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5" t="s">
        <v>40</v>
      </c>
      <c r="U28" s="34"/>
      <c r="V28" s="34"/>
      <c r="W28" s="34"/>
      <c r="X28" s="36" t="s">
        <v>41</v>
      </c>
      <c r="Y28" s="37"/>
      <c r="Z28" s="37"/>
      <c r="AA28" s="37"/>
      <c r="AB28" s="37"/>
      <c r="AC28" s="34"/>
      <c r="AD28" s="34"/>
      <c r="AE28" s="34"/>
      <c r="AF28" s="34"/>
      <c r="AG28" s="34"/>
      <c r="AH28" s="34"/>
      <c r="AI28" s="34"/>
      <c r="AJ28" s="34"/>
      <c r="AK28" s="38">
        <f>AN87</f>
        <v>0</v>
      </c>
      <c r="AL28" s="37"/>
      <c r="AM28" s="37"/>
      <c r="AN28" s="37"/>
      <c r="AO28" s="39"/>
      <c r="AP28" s="32"/>
      <c r="AQ28" s="32"/>
      <c r="AR28" s="27"/>
    </row>
    <row r="29" spans="2:71" s="26" customFormat="1" ht="6.95" customHeight="1">
      <c r="B29" s="27"/>
      <c r="AR29" s="27"/>
    </row>
    <row r="30" spans="2:71" s="26" customFormat="1" ht="14.45" customHeight="1">
      <c r="B30" s="27"/>
      <c r="AR30" s="27"/>
    </row>
    <row r="31" spans="2:71" ht="14.45" customHeight="1">
      <c r="B31" s="12"/>
      <c r="AR31" s="12"/>
    </row>
    <row r="32" spans="2:71" ht="14.45" customHeight="1">
      <c r="B32" s="12"/>
      <c r="AR32" s="12"/>
    </row>
    <row r="33" spans="2:44" ht="14.45" customHeight="1">
      <c r="B33" s="12"/>
      <c r="AR33" s="12"/>
    </row>
    <row r="34" spans="2:44" ht="14.45" customHeight="1">
      <c r="B34" s="12"/>
      <c r="AR34" s="12"/>
    </row>
    <row r="35" spans="2:44" ht="14.45" customHeight="1">
      <c r="B35" s="12"/>
      <c r="AR35" s="12"/>
    </row>
    <row r="36" spans="2:44" ht="14.45" customHeight="1">
      <c r="B36" s="12"/>
      <c r="AR36" s="12"/>
    </row>
    <row r="37" spans="2:44" ht="14.45" customHeight="1">
      <c r="B37" s="12"/>
      <c r="AR37" s="12"/>
    </row>
    <row r="38" spans="2:44" ht="14.45" customHeight="1">
      <c r="B38" s="12"/>
      <c r="AR38" s="12"/>
    </row>
    <row r="39" spans="2:44" ht="14.45" customHeight="1">
      <c r="B39" s="12"/>
      <c r="AR39" s="12"/>
    </row>
    <row r="40" spans="2:44" ht="14.45" customHeight="1">
      <c r="B40" s="12"/>
      <c r="AR40" s="12"/>
    </row>
    <row r="41" spans="2:44" ht="14.45" customHeight="1">
      <c r="B41" s="12"/>
      <c r="AR41" s="12"/>
    </row>
    <row r="42" spans="2:44" s="26" customFormat="1" ht="14.45" customHeight="1">
      <c r="B42" s="27"/>
      <c r="D42" s="40" t="s">
        <v>42</v>
      </c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0" t="s">
        <v>43</v>
      </c>
      <c r="AI42" s="41"/>
      <c r="AJ42" s="41"/>
      <c r="AK42" s="41"/>
      <c r="AL42" s="41"/>
      <c r="AM42" s="41"/>
      <c r="AN42" s="41"/>
      <c r="AO42" s="41"/>
      <c r="AR42" s="27"/>
    </row>
    <row r="43" spans="2:44">
      <c r="B43" s="12"/>
      <c r="AR43" s="12"/>
    </row>
    <row r="44" spans="2:44">
      <c r="B44" s="12"/>
      <c r="AR44" s="12"/>
    </row>
    <row r="45" spans="2:44">
      <c r="B45" s="12"/>
      <c r="AR45" s="12"/>
    </row>
    <row r="46" spans="2:44">
      <c r="B46" s="12"/>
      <c r="AR46" s="12"/>
    </row>
    <row r="47" spans="2:44">
      <c r="B47" s="12"/>
      <c r="AR47" s="12"/>
    </row>
    <row r="48" spans="2:44">
      <c r="B48" s="12"/>
      <c r="AR48" s="12"/>
    </row>
    <row r="49" spans="2:44">
      <c r="B49" s="12"/>
      <c r="AR49" s="12"/>
    </row>
    <row r="50" spans="2:44">
      <c r="B50" s="12"/>
      <c r="AR50" s="12"/>
    </row>
    <row r="51" spans="2:44">
      <c r="B51" s="12"/>
      <c r="AR51" s="12"/>
    </row>
    <row r="52" spans="2:44">
      <c r="B52" s="12"/>
      <c r="AR52" s="12"/>
    </row>
    <row r="53" spans="2:44" s="26" customFormat="1">
      <c r="B53" s="27"/>
      <c r="D53" s="42" t="s">
        <v>44</v>
      </c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42" t="s">
        <v>45</v>
      </c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42" t="s">
        <v>44</v>
      </c>
      <c r="AI53" s="29"/>
      <c r="AJ53" s="29"/>
      <c r="AK53" s="29"/>
      <c r="AL53" s="29"/>
      <c r="AM53" s="42" t="s">
        <v>45</v>
      </c>
      <c r="AN53" s="29"/>
      <c r="AO53" s="29"/>
      <c r="AR53" s="27"/>
    </row>
    <row r="54" spans="2:44">
      <c r="B54" s="12"/>
      <c r="AR54" s="12"/>
    </row>
    <row r="55" spans="2:44">
      <c r="B55" s="12"/>
      <c r="AR55" s="12"/>
    </row>
    <row r="56" spans="2:44">
      <c r="B56" s="12"/>
      <c r="AR56" s="12"/>
    </row>
    <row r="57" spans="2:44" s="26" customFormat="1">
      <c r="B57" s="27"/>
      <c r="D57" s="40" t="s">
        <v>46</v>
      </c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0" t="s">
        <v>47</v>
      </c>
      <c r="AI57" s="41"/>
      <c r="AJ57" s="41"/>
      <c r="AK57" s="41"/>
      <c r="AL57" s="41"/>
      <c r="AM57" s="41"/>
      <c r="AN57" s="41"/>
      <c r="AO57" s="41"/>
      <c r="AR57" s="27"/>
    </row>
    <row r="58" spans="2:44">
      <c r="B58" s="12"/>
      <c r="AR58" s="12"/>
    </row>
    <row r="59" spans="2:44">
      <c r="B59" s="12"/>
      <c r="AR59" s="12"/>
    </row>
    <row r="60" spans="2:44">
      <c r="B60" s="12"/>
      <c r="AR60" s="12"/>
    </row>
    <row r="61" spans="2:44">
      <c r="B61" s="12"/>
      <c r="AR61" s="12"/>
    </row>
    <row r="62" spans="2:44">
      <c r="B62" s="12"/>
      <c r="AR62" s="12"/>
    </row>
    <row r="63" spans="2:44">
      <c r="B63" s="12"/>
      <c r="AR63" s="12"/>
    </row>
    <row r="64" spans="2:44">
      <c r="B64" s="12"/>
      <c r="AR64" s="12"/>
    </row>
    <row r="65" spans="2:44">
      <c r="B65" s="12"/>
      <c r="AR65" s="12"/>
    </row>
    <row r="66" spans="2:44">
      <c r="B66" s="12"/>
      <c r="AR66" s="12"/>
    </row>
    <row r="67" spans="2:44">
      <c r="B67" s="12"/>
      <c r="AR67" s="12"/>
    </row>
    <row r="68" spans="2:44" s="26" customFormat="1">
      <c r="B68" s="27"/>
      <c r="D68" s="42" t="s">
        <v>44</v>
      </c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42" t="s">
        <v>45</v>
      </c>
      <c r="W68" s="29"/>
      <c r="X68" s="29"/>
      <c r="Y68" s="29"/>
      <c r="Z68" s="29"/>
      <c r="AA68" s="29"/>
      <c r="AB68" s="29"/>
      <c r="AC68" s="29"/>
      <c r="AD68" s="29"/>
      <c r="AE68" s="29"/>
      <c r="AF68" s="29"/>
      <c r="AG68" s="29"/>
      <c r="AH68" s="42" t="s">
        <v>44</v>
      </c>
      <c r="AI68" s="29"/>
      <c r="AJ68" s="29"/>
      <c r="AK68" s="29"/>
      <c r="AL68" s="29"/>
      <c r="AM68" s="42" t="s">
        <v>45</v>
      </c>
      <c r="AN68" s="29"/>
      <c r="AO68" s="29"/>
      <c r="AR68" s="27"/>
    </row>
    <row r="69" spans="2:44" s="26" customFormat="1">
      <c r="B69" s="27"/>
      <c r="AR69" s="27"/>
    </row>
    <row r="70" spans="2:44" s="26" customFormat="1" ht="6.95" customHeight="1">
      <c r="B70" s="43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  <c r="AO70" s="44"/>
      <c r="AP70" s="44"/>
      <c r="AQ70" s="44"/>
      <c r="AR70" s="27"/>
    </row>
    <row r="74" spans="2:44" s="26" customFormat="1" ht="6.95" customHeight="1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  <c r="AH74" s="46"/>
      <c r="AI74" s="46"/>
      <c r="AJ74" s="46"/>
      <c r="AK74" s="46"/>
      <c r="AL74" s="46"/>
      <c r="AM74" s="46"/>
      <c r="AN74" s="46"/>
      <c r="AO74" s="46"/>
      <c r="AP74" s="46"/>
      <c r="AQ74" s="46"/>
      <c r="AR74" s="27"/>
    </row>
    <row r="75" spans="2:44" s="26" customFormat="1" ht="24.95" customHeight="1">
      <c r="B75" s="27"/>
      <c r="C75" s="13" t="s">
        <v>48</v>
      </c>
      <c r="AR75" s="27"/>
    </row>
    <row r="76" spans="2:44" s="26" customFormat="1" ht="6.95" customHeight="1">
      <c r="B76" s="27"/>
      <c r="AR76" s="27"/>
    </row>
    <row r="77" spans="2:44" s="47" customFormat="1" ht="12" customHeight="1">
      <c r="B77" s="48"/>
      <c r="C77" s="22" t="s">
        <v>12</v>
      </c>
      <c r="L77" s="47" t="str">
        <f>K5</f>
        <v>349/2023</v>
      </c>
      <c r="AR77" s="48"/>
    </row>
    <row r="78" spans="2:44" s="49" customFormat="1" ht="36.950000000000003" customHeight="1">
      <c r="B78" s="50"/>
      <c r="C78" s="51" t="s">
        <v>15</v>
      </c>
      <c r="L78" s="52" t="str">
        <f>K6</f>
        <v>Stavební úpravy objektu družiny 3. ZŠ, č.p. 1615, ul. PKH v Litvínově</v>
      </c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  <c r="AM78" s="53"/>
      <c r="AN78" s="53"/>
      <c r="AO78" s="53"/>
      <c r="AR78" s="50"/>
    </row>
    <row r="79" spans="2:44" s="26" customFormat="1" ht="6.95" customHeight="1">
      <c r="B79" s="27"/>
      <c r="AR79" s="27"/>
    </row>
    <row r="80" spans="2:44" s="26" customFormat="1" ht="12" customHeight="1">
      <c r="B80" s="27"/>
      <c r="C80" s="22" t="s">
        <v>19</v>
      </c>
      <c r="L80" s="54" t="str">
        <f>IF(K8="","",K8)</f>
        <v xml:space="preserve"> </v>
      </c>
      <c r="AI80" s="22" t="s">
        <v>21</v>
      </c>
      <c r="AM80" s="55" t="str">
        <f>IF(AN8= "","",AN8)</f>
        <v>30. 4. 2023</v>
      </c>
      <c r="AN80" s="55"/>
      <c r="AR80" s="27"/>
    </row>
    <row r="81" spans="1:91" s="26" customFormat="1" ht="6.95" customHeight="1">
      <c r="B81" s="27"/>
      <c r="AR81" s="27"/>
    </row>
    <row r="82" spans="1:91" s="26" customFormat="1" ht="15.2" customHeight="1">
      <c r="B82" s="27"/>
      <c r="C82" s="22" t="s">
        <v>23</v>
      </c>
      <c r="L82" s="47" t="str">
        <f>IF(E11= "","",E11)</f>
        <v>Město Litvínov</v>
      </c>
      <c r="AI82" s="22" t="s">
        <v>30</v>
      </c>
      <c r="AM82" s="56" t="str">
        <f>IF(E17="","",E17)</f>
        <v>Tomáš Behina</v>
      </c>
      <c r="AN82" s="57"/>
      <c r="AO82" s="57"/>
      <c r="AP82" s="57"/>
      <c r="AR82" s="27"/>
      <c r="AS82" s="58" t="s">
        <v>49</v>
      </c>
      <c r="AT82" s="59"/>
      <c r="AU82" s="60"/>
      <c r="AV82" s="60"/>
      <c r="AW82" s="60"/>
      <c r="AX82" s="60"/>
      <c r="AY82" s="60"/>
      <c r="AZ82" s="60"/>
      <c r="BA82" s="60"/>
      <c r="BB82" s="60"/>
      <c r="BC82" s="60"/>
      <c r="BD82" s="61"/>
    </row>
    <row r="83" spans="1:91" s="26" customFormat="1" ht="15.2" customHeight="1">
      <c r="B83" s="27"/>
      <c r="C83" s="22" t="s">
        <v>28</v>
      </c>
      <c r="L83" s="47" t="str">
        <f>IF(E14= "Vyplň údaj","",E14)</f>
        <v/>
      </c>
      <c r="AI83" s="22" t="s">
        <v>35</v>
      </c>
      <c r="AM83" s="56" t="str">
        <f>IF(E20="","",E20)</f>
        <v xml:space="preserve"> </v>
      </c>
      <c r="AN83" s="57"/>
      <c r="AO83" s="57"/>
      <c r="AP83" s="57"/>
      <c r="AR83" s="27"/>
      <c r="AS83" s="62"/>
      <c r="AT83" s="63"/>
      <c r="BD83" s="64"/>
    </row>
    <row r="84" spans="1:91" s="26" customFormat="1" ht="10.9" customHeight="1">
      <c r="B84" s="27"/>
      <c r="AR84" s="27"/>
      <c r="AS84" s="62"/>
      <c r="AT84" s="63"/>
      <c r="BD84" s="64"/>
    </row>
    <row r="85" spans="1:91" s="26" customFormat="1" ht="29.25" customHeight="1">
      <c r="B85" s="27"/>
      <c r="C85" s="65" t="s">
        <v>50</v>
      </c>
      <c r="D85" s="66"/>
      <c r="E85" s="66"/>
      <c r="F85" s="66"/>
      <c r="G85" s="66"/>
      <c r="H85" s="67"/>
      <c r="I85" s="68" t="s">
        <v>51</v>
      </c>
      <c r="J85" s="66"/>
      <c r="K85" s="66"/>
      <c r="L85" s="66"/>
      <c r="M85" s="66"/>
      <c r="N85" s="66"/>
      <c r="O85" s="66"/>
      <c r="P85" s="66"/>
      <c r="Q85" s="66"/>
      <c r="R85" s="66"/>
      <c r="S85" s="66"/>
      <c r="T85" s="66"/>
      <c r="U85" s="66"/>
      <c r="V85" s="66"/>
      <c r="W85" s="66"/>
      <c r="X85" s="66"/>
      <c r="Y85" s="66"/>
      <c r="Z85" s="66"/>
      <c r="AA85" s="66"/>
      <c r="AB85" s="66"/>
      <c r="AC85" s="66"/>
      <c r="AD85" s="66"/>
      <c r="AE85" s="66"/>
      <c r="AF85" s="66"/>
      <c r="AG85" s="69" t="s">
        <v>52</v>
      </c>
      <c r="AH85" s="66"/>
      <c r="AI85" s="66"/>
      <c r="AJ85" s="66"/>
      <c r="AK85" s="66"/>
      <c r="AL85" s="66"/>
      <c r="AM85" s="66"/>
      <c r="AN85" s="68" t="s">
        <v>53</v>
      </c>
      <c r="AO85" s="66"/>
      <c r="AP85" s="70"/>
      <c r="AQ85" s="71" t="s">
        <v>54</v>
      </c>
      <c r="AR85" s="27"/>
      <c r="AS85" s="72" t="s">
        <v>55</v>
      </c>
      <c r="AT85" s="73" t="s">
        <v>56</v>
      </c>
      <c r="AU85" s="73" t="s">
        <v>57</v>
      </c>
      <c r="AV85" s="73" t="s">
        <v>58</v>
      </c>
      <c r="AW85" s="73" t="s">
        <v>59</v>
      </c>
      <c r="AX85" s="73" t="s">
        <v>60</v>
      </c>
      <c r="AY85" s="73" t="s">
        <v>61</v>
      </c>
      <c r="AZ85" s="73" t="s">
        <v>62</v>
      </c>
      <c r="BA85" s="73" t="s">
        <v>63</v>
      </c>
      <c r="BB85" s="73" t="s">
        <v>64</v>
      </c>
      <c r="BC85" s="73" t="s">
        <v>65</v>
      </c>
      <c r="BD85" s="74" t="s">
        <v>66</v>
      </c>
    </row>
    <row r="86" spans="1:91" s="26" customFormat="1" ht="10.9" customHeight="1">
      <c r="B86" s="27"/>
      <c r="AR86" s="27"/>
      <c r="AS86" s="75"/>
      <c r="AT86" s="60"/>
      <c r="AU86" s="60"/>
      <c r="AV86" s="60"/>
      <c r="AW86" s="60"/>
      <c r="AX86" s="60"/>
      <c r="AY86" s="60"/>
      <c r="AZ86" s="60"/>
      <c r="BA86" s="60"/>
      <c r="BB86" s="60"/>
      <c r="BC86" s="60"/>
      <c r="BD86" s="61"/>
    </row>
    <row r="87" spans="1:91" s="76" customFormat="1" ht="32.450000000000003" customHeight="1">
      <c r="B87" s="77"/>
      <c r="C87" s="78" t="s">
        <v>67</v>
      </c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80">
        <f>AG88+AG89</f>
        <v>0</v>
      </c>
      <c r="AH87" s="80"/>
      <c r="AI87" s="80"/>
      <c r="AJ87" s="80"/>
      <c r="AK87" s="80"/>
      <c r="AL87" s="80"/>
      <c r="AM87" s="80"/>
      <c r="AN87" s="81">
        <f>AN88+AN89</f>
        <v>0</v>
      </c>
      <c r="AO87" s="81"/>
      <c r="AP87" s="81"/>
      <c r="AQ87" s="82" t="s">
        <v>1</v>
      </c>
      <c r="AR87" s="77"/>
      <c r="AS87" s="83">
        <f>ROUND(AS88,2)</f>
        <v>0</v>
      </c>
      <c r="AT87" s="84" t="e">
        <f>ROUND(SUM(AV87:AW87),2)</f>
        <v>#REF!</v>
      </c>
      <c r="AU87" s="85">
        <f>ROUND(AU88,5)</f>
        <v>0</v>
      </c>
      <c r="AV87" s="84" t="e">
        <f>ROUND(AZ87*#REF!,2)</f>
        <v>#REF!</v>
      </c>
      <c r="AW87" s="84" t="e">
        <f>ROUND(BA87*#REF!,2)</f>
        <v>#REF!</v>
      </c>
      <c r="AX87" s="84" t="e">
        <f>ROUND(BB87*#REF!,2)</f>
        <v>#REF!</v>
      </c>
      <c r="AY87" s="84" t="e">
        <f>ROUND(BC87*#REF!,2)</f>
        <v>#REF!</v>
      </c>
      <c r="AZ87" s="84">
        <f>ROUND(AZ88,2)</f>
        <v>7195</v>
      </c>
      <c r="BA87" s="84">
        <f>ROUND(BA88,2)</f>
        <v>0</v>
      </c>
      <c r="BB87" s="84">
        <f>ROUND(BB88,2)</f>
        <v>0</v>
      </c>
      <c r="BC87" s="84">
        <f>ROUND(BC88,2)</f>
        <v>0</v>
      </c>
      <c r="BD87" s="86">
        <f>ROUND(BD88,2)</f>
        <v>0</v>
      </c>
      <c r="BS87" s="87" t="s">
        <v>68</v>
      </c>
      <c r="BT87" s="87" t="s">
        <v>69</v>
      </c>
      <c r="BU87" s="88" t="s">
        <v>70</v>
      </c>
      <c r="BV87" s="87" t="s">
        <v>71</v>
      </c>
      <c r="BW87" s="87" t="s">
        <v>5</v>
      </c>
      <c r="BX87" s="87" t="s">
        <v>72</v>
      </c>
      <c r="CL87" s="87" t="s">
        <v>1</v>
      </c>
    </row>
    <row r="88" spans="1:91" s="98" customFormat="1" ht="16.5" customHeight="1">
      <c r="A88" s="5"/>
      <c r="B88" s="89"/>
      <c r="C88" s="90"/>
      <c r="D88" s="91"/>
      <c r="E88" s="91"/>
      <c r="F88" s="91"/>
      <c r="G88" s="91"/>
      <c r="H88" s="91"/>
      <c r="I88" s="92"/>
      <c r="J88" s="91" t="s">
        <v>73</v>
      </c>
      <c r="K88" s="91"/>
      <c r="L88" s="91"/>
      <c r="M88" s="91"/>
      <c r="N88" s="91"/>
      <c r="O88" s="91"/>
      <c r="P88" s="91"/>
      <c r="Q88" s="91"/>
      <c r="R88" s="91"/>
      <c r="S88" s="91"/>
      <c r="T88" s="91"/>
      <c r="U88" s="91"/>
      <c r="V88" s="91"/>
      <c r="W88" s="91"/>
      <c r="X88" s="91"/>
      <c r="Y88" s="91"/>
      <c r="Z88" s="91"/>
      <c r="AA88" s="91"/>
      <c r="AB88" s="91"/>
      <c r="AC88" s="91"/>
      <c r="AD88" s="91"/>
      <c r="AE88" s="91"/>
      <c r="AF88" s="91"/>
      <c r="AG88" s="104">
        <v>0</v>
      </c>
      <c r="AH88" s="104"/>
      <c r="AI88" s="104"/>
      <c r="AJ88" s="104"/>
      <c r="AK88" s="104"/>
      <c r="AL88" s="104"/>
      <c r="AM88" s="104"/>
      <c r="AN88" s="104">
        <v>0</v>
      </c>
      <c r="AO88" s="106"/>
      <c r="AP88" s="106"/>
      <c r="AQ88" s="93" t="s">
        <v>74</v>
      </c>
      <c r="AR88" s="89"/>
      <c r="AS88" s="94">
        <v>0</v>
      </c>
      <c r="AT88" s="95">
        <f>ROUND(SUM(AV88:AW88),2)</f>
        <v>1510.95</v>
      </c>
      <c r="AU88" s="96">
        <f>'[1]D1.4 - Silnoproudá elektro..'!P121</f>
        <v>0</v>
      </c>
      <c r="AV88" s="95">
        <f>'[1]D1.4 - Silnoproudá elektro..'!J33</f>
        <v>1510.95</v>
      </c>
      <c r="AW88" s="95">
        <f>'[1]D1.4 - Silnoproudá elektro..'!J34</f>
        <v>0</v>
      </c>
      <c r="AX88" s="95">
        <f>'[1]D1.4 - Silnoproudá elektro..'!J35</f>
        <v>0</v>
      </c>
      <c r="AY88" s="95">
        <f>'[1]D1.4 - Silnoproudá elektro..'!J36</f>
        <v>0</v>
      </c>
      <c r="AZ88" s="95">
        <f>'[1]D1.4 - Silnoproudá elektro..'!F33</f>
        <v>7195</v>
      </c>
      <c r="BA88" s="95">
        <f>'[1]D1.4 - Silnoproudá elektro..'!F34</f>
        <v>0</v>
      </c>
      <c r="BB88" s="95">
        <f>'[1]D1.4 - Silnoproudá elektro..'!F35</f>
        <v>0</v>
      </c>
      <c r="BC88" s="95">
        <f>'[1]D1.4 - Silnoproudá elektro..'!F36</f>
        <v>0</v>
      </c>
      <c r="BD88" s="97">
        <f>'[1]D1.4 - Silnoproudá elektro..'!F37</f>
        <v>0</v>
      </c>
      <c r="BT88" s="99" t="s">
        <v>75</v>
      </c>
      <c r="BV88" s="99" t="s">
        <v>71</v>
      </c>
      <c r="BW88" s="99" t="s">
        <v>76</v>
      </c>
      <c r="BX88" s="99" t="s">
        <v>5</v>
      </c>
      <c r="CL88" s="99" t="s">
        <v>1</v>
      </c>
      <c r="CM88" s="99" t="s">
        <v>77</v>
      </c>
    </row>
    <row r="89" spans="1:91" s="98" customFormat="1" ht="16.5" customHeight="1">
      <c r="A89" s="5"/>
      <c r="B89" s="89"/>
      <c r="C89" s="90"/>
      <c r="D89" s="100"/>
      <c r="E89" s="100"/>
      <c r="F89" s="100"/>
      <c r="G89" s="100"/>
      <c r="H89" s="100"/>
      <c r="I89" s="92"/>
      <c r="J89" s="91" t="s">
        <v>78</v>
      </c>
      <c r="K89" s="91"/>
      <c r="L89" s="91"/>
      <c r="M89" s="91"/>
      <c r="N89" s="91"/>
      <c r="O89" s="91"/>
      <c r="P89" s="91"/>
      <c r="Q89" s="91"/>
      <c r="R89" s="91"/>
      <c r="S89" s="91"/>
      <c r="T89" s="91"/>
      <c r="U89" s="91"/>
      <c r="V89" s="91"/>
      <c r="W89" s="91"/>
      <c r="X89" s="91"/>
      <c r="Y89" s="91"/>
      <c r="Z89" s="91"/>
      <c r="AA89" s="91"/>
      <c r="AB89" s="91"/>
      <c r="AC89" s="91"/>
      <c r="AD89" s="91"/>
      <c r="AE89" s="91"/>
      <c r="AF89" s="91"/>
      <c r="AG89" s="103">
        <v>0</v>
      </c>
      <c r="AH89" s="103"/>
      <c r="AI89" s="103"/>
      <c r="AJ89" s="103"/>
      <c r="AK89" s="103"/>
      <c r="AL89" s="103"/>
      <c r="AM89" s="103"/>
      <c r="AN89" s="105">
        <v>0</v>
      </c>
      <c r="AO89" s="105"/>
      <c r="AP89" s="105"/>
      <c r="AQ89" s="93"/>
      <c r="AR89" s="89"/>
      <c r="AS89" s="101"/>
      <c r="AT89" s="101"/>
      <c r="AU89" s="102"/>
      <c r="AV89" s="101"/>
      <c r="AW89" s="101"/>
      <c r="AX89" s="101"/>
      <c r="AY89" s="101"/>
      <c r="AZ89" s="101"/>
      <c r="BA89" s="101"/>
      <c r="BB89" s="101"/>
      <c r="BC89" s="101"/>
      <c r="BD89" s="101"/>
      <c r="BT89" s="99"/>
      <c r="BV89" s="99"/>
      <c r="BW89" s="99"/>
      <c r="BX89" s="99"/>
      <c r="CL89" s="99"/>
      <c r="CM89" s="99"/>
    </row>
    <row r="90" spans="1:91" s="26" customFormat="1" ht="30" customHeight="1">
      <c r="B90" s="27"/>
      <c r="AR90" s="27"/>
    </row>
    <row r="91" spans="1:91" s="26" customFormat="1" ht="6.95" customHeight="1">
      <c r="B91" s="43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44"/>
      <c r="AN91" s="44"/>
      <c r="AO91" s="44"/>
      <c r="AP91" s="44"/>
      <c r="AQ91" s="44"/>
      <c r="AR91" s="27"/>
    </row>
  </sheetData>
  <sheetProtection algorithmName="SHA-512" hashValue="+NphqMQ2NoGjc8CUPRufyHUGL8qhe++v8VfWER1O3Ug4dwPnRpFqp/iKh/cb3tyXDxngSSuo6aVlEzFtDlRJeg==" saltValue="k2YHXqqzzfHtYU5frdC7JA==" spinCount="100000" sheet="1" objects="1" scenarios="1"/>
  <mergeCells count="27">
    <mergeCell ref="J89:AF89"/>
    <mergeCell ref="AG89:AM89"/>
    <mergeCell ref="AN89:AP89"/>
    <mergeCell ref="AG87:AM87"/>
    <mergeCell ref="AN87:AP87"/>
    <mergeCell ref="D88:H88"/>
    <mergeCell ref="J88:AF88"/>
    <mergeCell ref="AG88:AM88"/>
    <mergeCell ref="AN88:AP88"/>
    <mergeCell ref="AM80:AN80"/>
    <mergeCell ref="AM82:AP82"/>
    <mergeCell ref="AS82:AT84"/>
    <mergeCell ref="AM83:AP83"/>
    <mergeCell ref="C85:G85"/>
    <mergeCell ref="I85:AF85"/>
    <mergeCell ref="AG85:AM85"/>
    <mergeCell ref="AN85:AP85"/>
    <mergeCell ref="X28:AB28"/>
    <mergeCell ref="AK28:AO28"/>
    <mergeCell ref="L78:AO78"/>
    <mergeCell ref="AR2:BE2"/>
    <mergeCell ref="K5:AO5"/>
    <mergeCell ref="BE5:BE27"/>
    <mergeCell ref="K6:AO6"/>
    <mergeCell ref="E14:AJ14"/>
    <mergeCell ref="E23:AN23"/>
    <mergeCell ref="AK26:AO2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Cernohorsky Dusan</dc:creator>
  <cp:lastModifiedBy>Cernohorsky Dusan</cp:lastModifiedBy>
  <dcterms:created xsi:type="dcterms:W3CDTF">2023-05-02T09:14:51Z</dcterms:created>
  <dcterms:modified xsi:type="dcterms:W3CDTF">2023-05-02T09:29:26Z</dcterms:modified>
</cp:coreProperties>
</file>