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nabídková cen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<sst xmlns="http://schemas.openxmlformats.org/spreadsheetml/2006/main" count="341" uniqueCount="131">
  <si>
    <t>typ nádoby</t>
  </si>
  <si>
    <t>četnost svozu</t>
  </si>
  <si>
    <t>110 litrů (plech)</t>
  </si>
  <si>
    <t>1x týdně</t>
  </si>
  <si>
    <t>2x týdně</t>
  </si>
  <si>
    <t>3x týdně</t>
  </si>
  <si>
    <t>120 litrů (plast)</t>
  </si>
  <si>
    <t>240 litrů (plast)</t>
  </si>
  <si>
    <t>1.100 litrů (plast)</t>
  </si>
  <si>
    <t>typ kontejneru</t>
  </si>
  <si>
    <t xml:space="preserve">počet ks </t>
  </si>
  <si>
    <t>typ nádob</t>
  </si>
  <si>
    <t>četnost svozu nádob</t>
  </si>
  <si>
    <t>částka bez DPH</t>
  </si>
  <si>
    <t>CELKOVÁ NABÍDKOVÁ CENA</t>
  </si>
  <si>
    <t>katalogové číslo odpadu</t>
  </si>
  <si>
    <t>kategorie odpadu</t>
  </si>
  <si>
    <t>15 01 10</t>
  </si>
  <si>
    <t>N</t>
  </si>
  <si>
    <t>16 01 03</t>
  </si>
  <si>
    <t>O</t>
  </si>
  <si>
    <t>17 01 07</t>
  </si>
  <si>
    <t>17 02 01</t>
  </si>
  <si>
    <t>17 05 04</t>
  </si>
  <si>
    <t>17 06 01</t>
  </si>
  <si>
    <t>20 02 01</t>
  </si>
  <si>
    <t>Pronájem nádoby</t>
  </si>
  <si>
    <t>Poplatek za uložení odpadu</t>
  </si>
  <si>
    <t>Odstranění odpadu</t>
  </si>
  <si>
    <t>Svoz odpadu</t>
  </si>
  <si>
    <t>Celkem</t>
  </si>
  <si>
    <t>Položka ceny</t>
  </si>
  <si>
    <t>Cena bez DPH</t>
  </si>
  <si>
    <t>Cena včetně DPH</t>
  </si>
  <si>
    <t>bez DPH</t>
  </si>
  <si>
    <t>včetně DPH</t>
  </si>
  <si>
    <t xml:space="preserve">paušální cena za 1 vývoz 1 ks kontejneru </t>
  </si>
  <si>
    <t>Položka</t>
  </si>
  <si>
    <t>cena bez DPH</t>
  </si>
  <si>
    <t>cena včetně DPH</t>
  </si>
  <si>
    <t>cena za 1 tunu odpadu</t>
  </si>
  <si>
    <t>Typ nádoby</t>
  </si>
  <si>
    <t>Cena za mytí 1 ks nádoby (do 500 ks v rámci jednoho pokynu)</t>
  </si>
  <si>
    <t>Cena za mytí 1 ks nádoby (nad 500 ks v rámci jednoho pokynu)</t>
  </si>
  <si>
    <t>1100 l papír</t>
  </si>
  <si>
    <t>1100 l plasty</t>
  </si>
  <si>
    <t>1100 l sklo</t>
  </si>
  <si>
    <t>Cena za 1 svoz nádoby</t>
  </si>
  <si>
    <t>15 01 01</t>
  </si>
  <si>
    <t xml:space="preserve">paušální cena za správu a provoz sběrného dvora, vč. jeho zřízení a vybavení za rok </t>
  </si>
  <si>
    <t>V následující tabulce budou uvedeny jednotky za svoz odpadu u nádob na tříděný odpad 1 100 l ve vlastnictví společnosti EKO-KOM, a.s.</t>
  </si>
  <si>
    <r>
      <t xml:space="preserve">a) </t>
    </r>
    <r>
      <rPr>
        <b/>
        <u val="single"/>
        <sz val="12"/>
        <rFont val="Times New Roman"/>
        <family val="1"/>
      </rPr>
      <t>Sběr, svoz a odstranění směsného komunálního odpadu ze svozových nádob (tzn. popelnic a kontejnerů)</t>
    </r>
  </si>
  <si>
    <t>110 litrů (plech) a 120 litrů (plast)</t>
  </si>
  <si>
    <t xml:space="preserve">1.100 litrů </t>
  </si>
  <si>
    <t>nádoby o objemu: 110, 120 a 240 litrů</t>
  </si>
  <si>
    <t>nádoby o objemu  1.100 litrů</t>
  </si>
  <si>
    <t>celková cena za 1 rok plnění při uvedeném počtu a četnosti svozu nádob</t>
  </si>
  <si>
    <t xml:space="preserve"> celková cena za 1 rok plnění při uvedeném počtu nádob</t>
  </si>
  <si>
    <r>
      <t>12 - 14 m</t>
    </r>
    <r>
      <rPr>
        <vertAlign val="superscript"/>
        <sz val="10"/>
        <rFont val="Arial CE"/>
        <family val="2"/>
      </rPr>
      <t>3</t>
    </r>
  </si>
  <si>
    <t>1x za 2 týdny/tj. 1x za 14 dní/</t>
  </si>
  <si>
    <t>počet vývozů za období 1 roku</t>
  </si>
  <si>
    <t>celková cena  za období 1 roku plnění při dané četnosti svozu a počtu ks kontejnerů</t>
  </si>
  <si>
    <t>celková cena bez DPH za období plnění 1 roku při uvedeném počtu a četnosti svozu nádob</t>
  </si>
  <si>
    <t>celková cena včetně DPH za období plnění 1 roku při uvedeném počtu a četnosti svozu nádob</t>
  </si>
  <si>
    <t>celková cena bez DPH za období plnění 1 roku při uvedeném počtu nádob</t>
  </si>
  <si>
    <t>celková cena včetně DPH za období plnění p1 roku při uvedeném počtu nádob</t>
  </si>
  <si>
    <t>celková cena bez DPH za období plnění 1 roku při dané četnosti svozu a počtu ks kontejnerů</t>
  </si>
  <si>
    <t xml:space="preserve">cena za odstranění 1 t odpadu kat.č. 20 03 01 </t>
  </si>
  <si>
    <t xml:space="preserve">cena za odstranění 1 t odpadu kat.č. 20 03 07 </t>
  </si>
  <si>
    <r>
      <t xml:space="preserve">c) </t>
    </r>
    <r>
      <rPr>
        <b/>
        <u val="single"/>
        <sz val="10"/>
        <rFont val="Arial CE"/>
        <family val="2"/>
      </rPr>
      <t>Sběr, svoz a využití vytříděných složek komunálního odpadu z nádob, určených ke sběru jednotlivých komodit: papír - sklo - plasty (+ nápojový karton)</t>
    </r>
  </si>
  <si>
    <t>celková cena za období plnění 1 roku při uvedeném počtu a četnosti svozu nádob</t>
  </si>
  <si>
    <t>Cena za mytí 1 ks nádoby (do 100 ks v rámci jednoho pokynu)</t>
  </si>
  <si>
    <t>Cena za mytí 1 ks nádoby (nad 100 ks v rámci jednoho pokynu)</t>
  </si>
  <si>
    <t>celková cena za období plnění zakázky 1 roku bez DPH - 2 svozy</t>
  </si>
  <si>
    <t>celková cena za období plnění zakázky1 roku včetně DPH - 2 svozy</t>
  </si>
  <si>
    <t>d) Mobilní sběr, svoz a využití či odstranění nebezpečných složek komunálního odpadu</t>
  </si>
  <si>
    <r>
      <t xml:space="preserve">e) </t>
    </r>
    <r>
      <rPr>
        <b/>
        <u val="single"/>
        <sz val="12"/>
        <rFont val="Times New Roman"/>
        <family val="1"/>
      </rPr>
      <t xml:space="preserve">Správa sběrného dvora, včetně jeho zřízení a vybavení </t>
    </r>
  </si>
  <si>
    <t>celková cena za období 1 roku plnění zakázky bez DPH</t>
  </si>
  <si>
    <t>celková cena za období plnění 1 roku zakázky včetně DPH</t>
  </si>
  <si>
    <t>celková cena bez DPH za období plnění 1 roku při daném množství tun</t>
  </si>
  <si>
    <t>celková cena včetně DPH za období plnění 1 roku při daném množství tun</t>
  </si>
  <si>
    <t>celková cena za období plnění 1 roku při daném množství tun</t>
  </si>
  <si>
    <r>
      <t xml:space="preserve">1x za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 xml:space="preserve"> dní</t>
    </r>
  </si>
  <si>
    <r>
      <t xml:space="preserve">1x za </t>
    </r>
    <r>
      <rPr>
        <b/>
        <sz val="10"/>
        <rFont val="Arial CE"/>
        <family val="0"/>
      </rPr>
      <t>7</t>
    </r>
    <r>
      <rPr>
        <sz val="10"/>
        <rFont val="Arial CE"/>
        <family val="0"/>
      </rPr>
      <t>dní</t>
    </r>
  </si>
  <si>
    <t>f) Sběr svoz a využití biologicky rozložitelných složek komunálního odpadu – „bioodpadu“</t>
  </si>
  <si>
    <t>paušální cena za zajištění 1 mobilního svozu NSKO (tj. z 20 stanovišť) min 7m3 kontejner</t>
  </si>
  <si>
    <t>15 01 03</t>
  </si>
  <si>
    <t>15 01 06</t>
  </si>
  <si>
    <t>15 01 07</t>
  </si>
  <si>
    <t>16 06 01</t>
  </si>
  <si>
    <t>17 04 05</t>
  </si>
  <si>
    <t>17 09 04</t>
  </si>
  <si>
    <t>20 01 39</t>
  </si>
  <si>
    <t>08 01 11</t>
  </si>
  <si>
    <t>08 04 09</t>
  </si>
  <si>
    <t>14 06 03</t>
  </si>
  <si>
    <t xml:space="preserve">min. 9m3 </t>
  </si>
  <si>
    <r>
      <t>b)</t>
    </r>
    <r>
      <rPr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Sběr, svoz a odstranění směsného komunálního odpadu z kapacitně větších nádob </t>
    </r>
    <r>
      <rPr>
        <sz val="12"/>
        <rFont val="Times New Roman"/>
        <family val="1"/>
      </rPr>
      <t>(o minimálním objemu 9m3)</t>
    </r>
  </si>
  <si>
    <t>Cena za 1 ks nádoby za rok (tj. 52 týdnů)</t>
  </si>
  <si>
    <t>cena za svoz 1 ks kontejneru na libovolnou komoditu (papír, sklo, plasty + nápojový karton) za rok (tj. 52 týdnů) dle četnosti svozu</t>
  </si>
  <si>
    <t>Cena za 1 ks nádoby za období 01.04.-31.10. (tj.30 týdnů)</t>
  </si>
  <si>
    <t>celková cena za období plnění 1 roku při uvedeném počtu a četnosti svozu nádob (od 1.4. - 30.10.)- tj. 30 týdnů</t>
  </si>
  <si>
    <t>příplatek za 1 nádobu, platný po celou dobu plnění zakázky</t>
  </si>
  <si>
    <t>předpokládaný počet nádob za 1 rok</t>
  </si>
  <si>
    <t xml:space="preserve">V následující tabulce jsou uvedeny jednotkové ceny za nádobu a rok dle typu nádoby, při dané četnosti svozu. V ceně jsou vždy zahrnuty veškeré činnosti stanovené čl. 3, odst. 1.1  </t>
  </si>
  <si>
    <t>Doplňková služba: vynáška (tj. přenesení sběrných nádob pracovníky zhotovitele ze sběrného stanoviště k místu jejich vyprázdnění a zpět, jestliže vzdálenost mezi těmito místy přesahuje 20 m). Vynáška je součástí činností popsaných čl. 3, odst. 1.1. Cena za její plnění je stanovena pouze jako příplatek k jednotkovým cenám za svoz klasických nádob na SKO (viz tabulka výše). Fakturace bude probíhat dle obchodních a platebních podmínek 1x měsíčně dle skutečně poskytnutých doplňkových služeb.</t>
  </si>
  <si>
    <t>počet nádob (dle stavu k 30. 4. 2014)</t>
  </si>
  <si>
    <t>Ceny za mytí nádob  - jedná se pouze o doplňkovou službu nad rámec smlouvy.</t>
  </si>
  <si>
    <t xml:space="preserve">Ceny za mimořádný vývoz nádob včetně zajištění úklidu stanovišť. </t>
  </si>
  <si>
    <t>množství odpadu v tunách za rok (vycházeno z produkce za rok 2013)</t>
  </si>
  <si>
    <t>V následující tabulce jsou stanoveny jednotkové ceny za vývoz 1 ks kontejneru dle typu a četnosti svozu, platné pro celou dobu plnění zakázky. Ceny jsou uvedeny bez DPH a včetně DPH a  zahrnují veškeré činnosti (vyjma odstranění odpadu) stanovené  čl. 3, odst. 2.2., pro plnění dané části předmětu zakázky.</t>
  </si>
  <si>
    <t>celková cena bez DPH za období plnění 1 roku při množství odpadů obdobném jako v roce 2013</t>
  </si>
  <si>
    <t>V následujících  tabulkách je stanovena cena za odstranění odpadu, se kterým bude převážně nakládáno při plnění činností stanovených čl. 3, odst. 2., zařazeného dle katalogu odpadů pod kat.č. 20 03 01 - Směsný komunální odpad a pod kat. č. 20 03 07 - Objemný odpad. Cena je stanovena za odstranění 1 tuny odpadu bez DPH a včetně DPH, s platností pro jednotlivá uvedená období.</t>
  </si>
  <si>
    <t xml:space="preserve">V následující tabulce jsou uvedeny jednotkové ceny, zahrnující veškeré činnosti stanovené čl. 3, odst. 2., pro plnění dané části předmětu zakázky. Je stanovena cena za vývoz 1 ks kontejneru 1 x 1100 l na sběr libovolné komodity (papír, sklo nebo plasty+nápojový karton) za rok, při požadované četnosti svozu, platná pro jednotlivá období. </t>
  </si>
  <si>
    <t>Ceny za mytí nádob  - jedná se pouze o doplňkovou službu nad rámec smlouvy</t>
  </si>
  <si>
    <t>V následující tabulce je uvedena paušální cena, zahrnující veškeré činnosti stanovené čl. 3, odst. 2., pro plnění dané části předmětu zakázky. Je stanovena paušální cena za zajištění mobilního svozu NSKO z 20-ti stanovišť za rok, platná pro jednotlivá uvedená období, bez DPH a včetně DPH</t>
  </si>
  <si>
    <t>V následující tabulce je uvedena paušální cena v Kč/rok bez DPH a včetně DPH, platná pro jednotlivá uvedená období, zahrnující veškeré činnosti spojené se správou a provozováním sběrného dvora, stanovené čl. 3, odst. 2.</t>
  </si>
  <si>
    <t>V následující tabulce jsou stanoveny jednotkové ceny, zahrnující veškeré náklady spojené s přepravou a využitím či odstraněním jednotlivých druhů odpadů, předaných do sběrného dvora občany města Litvínov dle provozního řádu, při plnění činností stanovených čl. 3, odst. 2. Jednotková cena je stanovena za odstranění 1 tuny daného druhu odpad, s platností pro období plnění zakázky. Komunální a objemný odpad je součástí tonáže uvedené u velkokapacitních kontejnerů.</t>
  </si>
  <si>
    <t>předpokládaný roční objem odpadu v tunách  (dle roku 2013)</t>
  </si>
  <si>
    <t xml:space="preserve">V následující tabulce jsou uvedeny jednotkové ceny za nádobu a rok dle typu nádoby, při dané četnosti svozu. V ceně jsou vždy zahrnuty veškeré činnosti stanovené čl. 3, odst. 2., pro plnění dané části předmětu zakázky.   </t>
  </si>
  <si>
    <t>Ceny za mytí nádob - jedná se pouze o doplňkovou službu nad rámec smlouvy</t>
  </si>
  <si>
    <t xml:space="preserve">jednotlivé činnosti / celková cena za období plnění 4 let </t>
  </si>
  <si>
    <t>Sběr, svoz a odstranění komunálního odpadu ze svozových nádob (dle čl. 3, odst. 2, písm.a)</t>
  </si>
  <si>
    <t>Sběr, svoz a odstranění komunálního odpadu z kapacitně větších nádob (dle čl. 3, odst. 2, písm.b)</t>
  </si>
  <si>
    <t>Sběr, svoz a využití vytříděných složek KO z nádob , určených ke sběru jednotlivých komodit: papír - sklo - plasty + nápojový karton (dle čl. 3, odst. 2, písm. c)</t>
  </si>
  <si>
    <t>Mobilní sběr, svoz a odstranění nebezpečných složek komunálního odpadu (dle čl. 3, odst. 2, písm. d)</t>
  </si>
  <si>
    <t xml:space="preserve">Správa  a provozování sběrného dvora, včetně jeho zřízení a vybavení (dle čl. 3, odst. 2, písm. e) </t>
  </si>
  <si>
    <t>Sběr svoz a využití biologicky rozložitelných složek komunálního odpadu – „bioodpadu“ (dle čl. 3, odst. 2, písm. f)</t>
  </si>
  <si>
    <t>SOUHRNNÝ PŘEHLED CELKOVÝCH CEN ZA 4 ROKY PLNĚNÍ SMLOUVY</t>
  </si>
  <si>
    <t>1x týdně (plast, papír)</t>
  </si>
  <si>
    <t>1x za 14 dní (sklo)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</si>
</sst>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vertAlign val="superscript"/>
      <sz val="10"/>
      <name val="Arial CE"/>
      <family val="2"/>
    </font>
    <font>
      <sz val="8"/>
      <name val="Arial CE"/>
      <family val="0"/>
    </font>
    <font>
      <sz val="12"/>
      <name val="Times New Roman CE"/>
      <family val="1"/>
    </font>
    <font>
      <b/>
      <i/>
      <u val="single"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47" applyProtection="1">
      <alignment/>
      <protection hidden="1"/>
    </xf>
    <xf numFmtId="0" fontId="19" fillId="0" borderId="10" xfId="47" applyFont="1" applyBorder="1" applyAlignment="1" applyProtection="1">
      <alignment horizontal="center" vertical="center" wrapText="1"/>
      <protection hidden="1"/>
    </xf>
    <xf numFmtId="44" fontId="4" fillId="7" borderId="11" xfId="47" applyNumberFormat="1" applyFill="1" applyBorder="1" applyProtection="1">
      <alignment/>
      <protection hidden="1"/>
    </xf>
    <xf numFmtId="44" fontId="4" fillId="7" borderId="12" xfId="47" applyNumberFormat="1" applyFill="1" applyBorder="1" applyAlignment="1" applyProtection="1">
      <alignment horizontal="center"/>
      <protection hidden="1" locked="0"/>
    </xf>
    <xf numFmtId="44" fontId="4" fillId="7" borderId="13" xfId="47" applyNumberFormat="1" applyFill="1" applyBorder="1" applyAlignment="1" applyProtection="1">
      <alignment horizontal="center"/>
      <protection hidden="1" locked="0"/>
    </xf>
    <xf numFmtId="44" fontId="4" fillId="7" borderId="14" xfId="47" applyNumberFormat="1" applyFill="1" applyBorder="1" applyProtection="1">
      <alignment/>
      <protection hidden="1"/>
    </xf>
    <xf numFmtId="44" fontId="4" fillId="7" borderId="15" xfId="47" applyNumberFormat="1" applyFill="1" applyBorder="1" applyAlignment="1" applyProtection="1">
      <alignment horizontal="center"/>
      <protection hidden="1" locked="0"/>
    </xf>
    <xf numFmtId="44" fontId="4" fillId="7" borderId="16" xfId="47" applyNumberFormat="1" applyFill="1" applyBorder="1" applyAlignment="1" applyProtection="1">
      <alignment horizontal="center"/>
      <protection hidden="1" locked="0"/>
    </xf>
    <xf numFmtId="0" fontId="4" fillId="0" borderId="0" xfId="47" applyBorder="1" applyAlignment="1" applyProtection="1">
      <alignment horizontal="center" vertical="center"/>
      <protection hidden="1"/>
    </xf>
    <xf numFmtId="44" fontId="19" fillId="7" borderId="17" xfId="47" applyNumberFormat="1" applyFont="1" applyFill="1" applyBorder="1" applyProtection="1">
      <alignment/>
      <protection hidden="1"/>
    </xf>
    <xf numFmtId="44" fontId="4" fillId="7" borderId="18" xfId="47" applyNumberFormat="1" applyFont="1" applyFill="1" applyBorder="1" applyAlignment="1" applyProtection="1">
      <alignment horizontal="center"/>
      <protection hidden="1" locked="0"/>
    </xf>
    <xf numFmtId="44" fontId="4" fillId="7" borderId="19" xfId="47" applyNumberFormat="1" applyFont="1" applyFill="1" applyBorder="1" applyAlignment="1" applyProtection="1">
      <alignment horizontal="center"/>
      <protection hidden="1" locked="0"/>
    </xf>
    <xf numFmtId="44" fontId="4" fillId="7" borderId="20" xfId="47" applyNumberFormat="1" applyFill="1" applyBorder="1" applyAlignment="1" applyProtection="1">
      <alignment horizontal="center"/>
      <protection hidden="1" locked="0"/>
    </xf>
    <xf numFmtId="44" fontId="4" fillId="7" borderId="21" xfId="47" applyNumberFormat="1" applyFill="1" applyBorder="1" applyAlignment="1" applyProtection="1">
      <alignment horizontal="center"/>
      <protection hidden="1" locked="0"/>
    </xf>
    <xf numFmtId="44" fontId="4" fillId="7" borderId="22" xfId="47" applyNumberFormat="1" applyFill="1" applyBorder="1" applyAlignment="1" applyProtection="1">
      <alignment horizontal="center"/>
      <protection hidden="1" locked="0"/>
    </xf>
    <xf numFmtId="44" fontId="4" fillId="7" borderId="23" xfId="47" applyNumberFormat="1" applyFill="1" applyBorder="1" applyAlignment="1" applyProtection="1">
      <alignment horizontal="center"/>
      <protection hidden="1" locked="0"/>
    </xf>
    <xf numFmtId="44" fontId="4" fillId="7" borderId="24" xfId="47" applyNumberFormat="1" applyFill="1" applyBorder="1" applyAlignment="1" applyProtection="1">
      <alignment horizontal="center"/>
      <protection hidden="1" locked="0"/>
    </xf>
    <xf numFmtId="44" fontId="4" fillId="7" borderId="25" xfId="47" applyNumberFormat="1" applyFill="1" applyBorder="1" applyAlignment="1" applyProtection="1">
      <alignment horizontal="center"/>
      <protection hidden="1" locked="0"/>
    </xf>
    <xf numFmtId="164" fontId="4" fillId="19" borderId="26" xfId="47" applyNumberFormat="1" applyFill="1" applyBorder="1" applyAlignment="1" applyProtection="1">
      <alignment vertical="center"/>
      <protection hidden="1"/>
    </xf>
    <xf numFmtId="0" fontId="19" fillId="0" borderId="27" xfId="47" applyFont="1" applyBorder="1" applyAlignment="1" applyProtection="1">
      <alignment horizontal="center" vertical="center" wrapText="1"/>
      <protection hidden="1"/>
    </xf>
    <xf numFmtId="0" fontId="19" fillId="0" borderId="19" xfId="47" applyFont="1" applyBorder="1" applyAlignment="1" applyProtection="1">
      <alignment horizontal="center" vertical="center" wrapText="1"/>
      <protection hidden="1"/>
    </xf>
    <xf numFmtId="44" fontId="4" fillId="7" borderId="28" xfId="47" applyNumberFormat="1" applyFill="1" applyBorder="1" applyAlignment="1" applyProtection="1">
      <alignment horizontal="center"/>
      <protection hidden="1" locked="0"/>
    </xf>
    <xf numFmtId="164" fontId="4" fillId="7" borderId="13" xfId="47" applyNumberFormat="1" applyFill="1" applyBorder="1" applyAlignment="1" applyProtection="1">
      <alignment horizontal="center"/>
      <protection hidden="1" locked="0"/>
    </xf>
    <xf numFmtId="0" fontId="4" fillId="0" borderId="29" xfId="47" applyFont="1" applyBorder="1" applyAlignment="1" applyProtection="1">
      <alignment horizontal="center"/>
      <protection hidden="1"/>
    </xf>
    <xf numFmtId="164" fontId="4" fillId="19" borderId="30" xfId="47" applyNumberFormat="1" applyFill="1" applyBorder="1" applyProtection="1">
      <alignment/>
      <protection hidden="1"/>
    </xf>
    <xf numFmtId="44" fontId="4" fillId="7" borderId="27" xfId="47" applyNumberFormat="1" applyFill="1" applyBorder="1" applyAlignment="1" applyProtection="1">
      <alignment horizontal="center"/>
      <protection hidden="1" locked="0"/>
    </xf>
    <xf numFmtId="164" fontId="4" fillId="7" borderId="19" xfId="47" applyNumberFormat="1" applyFill="1" applyBorder="1" applyAlignment="1" applyProtection="1">
      <alignment horizontal="center"/>
      <protection hidden="1" locked="0"/>
    </xf>
    <xf numFmtId="0" fontId="4" fillId="0" borderId="31" xfId="47" applyFont="1" applyBorder="1" applyAlignment="1" applyProtection="1">
      <alignment horizontal="center"/>
      <protection hidden="1"/>
    </xf>
    <xf numFmtId="164" fontId="4" fillId="19" borderId="32" xfId="47" applyNumberFormat="1" applyFill="1" applyBorder="1" applyProtection="1">
      <alignment/>
      <protection hidden="1"/>
    </xf>
    <xf numFmtId="164" fontId="4" fillId="19" borderId="26" xfId="47" applyNumberFormat="1" applyFill="1" applyBorder="1" applyProtection="1">
      <alignment/>
      <protection hidden="1"/>
    </xf>
    <xf numFmtId="44" fontId="19" fillId="0" borderId="0" xfId="47" applyNumberFormat="1" applyFont="1" applyFill="1" applyBorder="1" applyAlignment="1" applyProtection="1">
      <alignment horizontal="left"/>
      <protection hidden="1"/>
    </xf>
    <xf numFmtId="44" fontId="4" fillId="0" borderId="0" xfId="47" applyNumberFormat="1" applyFill="1" applyBorder="1" applyAlignment="1" applyProtection="1">
      <alignment horizontal="center"/>
      <protection hidden="1"/>
    </xf>
    <xf numFmtId="44" fontId="19" fillId="0" borderId="33" xfId="47" applyNumberFormat="1" applyFont="1" applyFill="1" applyBorder="1" applyAlignment="1" applyProtection="1">
      <alignment horizontal="center"/>
      <protection hidden="1"/>
    </xf>
    <xf numFmtId="44" fontId="19" fillId="0" borderId="34" xfId="47" applyNumberFormat="1" applyFont="1" applyFill="1" applyBorder="1" applyAlignment="1" applyProtection="1">
      <alignment horizontal="center"/>
      <protection hidden="1"/>
    </xf>
    <xf numFmtId="44" fontId="4" fillId="7" borderId="14" xfId="47" applyNumberFormat="1" applyFill="1" applyBorder="1" applyAlignment="1" applyProtection="1">
      <alignment/>
      <protection hidden="1" locked="0"/>
    </xf>
    <xf numFmtId="44" fontId="4" fillId="7" borderId="15" xfId="47" applyNumberFormat="1" applyFill="1" applyBorder="1" applyAlignment="1" applyProtection="1">
      <alignment/>
      <protection hidden="1" locked="0"/>
    </xf>
    <xf numFmtId="44" fontId="4" fillId="7" borderId="16" xfId="47" applyNumberFormat="1" applyFill="1" applyBorder="1" applyAlignment="1" applyProtection="1">
      <alignment/>
      <protection hidden="1" locked="0"/>
    </xf>
    <xf numFmtId="44" fontId="4" fillId="7" borderId="17" xfId="47" applyNumberFormat="1" applyFill="1" applyBorder="1" applyAlignment="1" applyProtection="1">
      <alignment/>
      <protection hidden="1" locked="0"/>
    </xf>
    <xf numFmtId="44" fontId="4" fillId="7" borderId="18" xfId="47" applyNumberFormat="1" applyFill="1" applyBorder="1" applyAlignment="1" applyProtection="1">
      <alignment/>
      <protection hidden="1" locked="0"/>
    </xf>
    <xf numFmtId="44" fontId="4" fillId="7" borderId="19" xfId="47" applyNumberFormat="1" applyFill="1" applyBorder="1" applyAlignment="1" applyProtection="1">
      <alignment/>
      <protection hidden="1" locked="0"/>
    </xf>
    <xf numFmtId="0" fontId="4" fillId="0" borderId="0" xfId="47" applyBorder="1" applyProtection="1">
      <alignment/>
      <protection hidden="1"/>
    </xf>
    <xf numFmtId="0" fontId="19" fillId="0" borderId="26" xfId="47" applyFont="1" applyBorder="1" applyAlignment="1" applyProtection="1">
      <alignment horizontal="center" vertical="center" wrapText="1"/>
      <protection hidden="1"/>
    </xf>
    <xf numFmtId="44" fontId="4" fillId="7" borderId="12" xfId="47" applyNumberFormat="1" applyFont="1" applyFill="1" applyBorder="1" applyAlignment="1" applyProtection="1">
      <alignment horizontal="center"/>
      <protection hidden="1" locked="0"/>
    </xf>
    <xf numFmtId="44" fontId="4" fillId="7" borderId="15" xfId="47" applyNumberFormat="1" applyFont="1" applyFill="1" applyBorder="1" applyAlignment="1" applyProtection="1">
      <alignment horizontal="center"/>
      <protection hidden="1" locked="0"/>
    </xf>
    <xf numFmtId="44" fontId="4" fillId="7" borderId="16" xfId="47" applyNumberFormat="1" applyFont="1" applyFill="1" applyBorder="1" applyAlignment="1" applyProtection="1">
      <alignment horizontal="center"/>
      <protection hidden="1" locked="0"/>
    </xf>
    <xf numFmtId="0" fontId="4" fillId="0" borderId="0" xfId="47">
      <alignment/>
      <protection/>
    </xf>
    <xf numFmtId="44" fontId="4" fillId="7" borderId="22" xfId="47" applyNumberFormat="1" applyFont="1" applyFill="1" applyBorder="1" applyAlignment="1" applyProtection="1">
      <alignment horizontal="center"/>
      <protection hidden="1" locked="0"/>
    </xf>
    <xf numFmtId="44" fontId="4" fillId="7" borderId="23" xfId="47" applyNumberFormat="1" applyFont="1" applyFill="1" applyBorder="1" applyAlignment="1" applyProtection="1">
      <alignment horizontal="center"/>
      <protection hidden="1" locked="0"/>
    </xf>
    <xf numFmtId="44" fontId="19" fillId="7" borderId="35" xfId="47" applyNumberFormat="1" applyFont="1" applyFill="1" applyBorder="1" applyProtection="1">
      <alignment/>
      <protection hidden="1"/>
    </xf>
    <xf numFmtId="0" fontId="19" fillId="0" borderId="17" xfId="47" applyFont="1" applyBorder="1" applyAlignment="1" applyProtection="1">
      <alignment horizontal="center" vertical="center" wrapText="1"/>
      <protection hidden="1"/>
    </xf>
    <xf numFmtId="0" fontId="19" fillId="0" borderId="36" xfId="47" applyFont="1" applyBorder="1" applyAlignment="1" applyProtection="1">
      <alignment horizontal="center" vertical="center" wrapText="1"/>
      <protection hidden="1"/>
    </xf>
    <xf numFmtId="164" fontId="4" fillId="19" borderId="37" xfId="47" applyNumberFormat="1" applyFill="1" applyBorder="1" applyProtection="1">
      <alignment/>
      <protection hidden="1"/>
    </xf>
    <xf numFmtId="164" fontId="4" fillId="7" borderId="14" xfId="47" applyNumberFormat="1" applyFont="1" applyFill="1" applyBorder="1" applyAlignment="1" applyProtection="1">
      <alignment/>
      <protection hidden="1" locked="0"/>
    </xf>
    <xf numFmtId="164" fontId="4" fillId="7" borderId="23" xfId="47" applyNumberFormat="1" applyFont="1" applyFill="1" applyBorder="1" applyAlignment="1" applyProtection="1">
      <alignment/>
      <protection hidden="1" locked="0"/>
    </xf>
    <xf numFmtId="164" fontId="4" fillId="19" borderId="38" xfId="47" applyNumberFormat="1" applyFill="1" applyBorder="1" applyProtection="1">
      <alignment/>
      <protection hidden="1"/>
    </xf>
    <xf numFmtId="164" fontId="4" fillId="19" borderId="39" xfId="47" applyNumberFormat="1" applyFill="1" applyBorder="1" applyProtection="1">
      <alignment/>
      <protection hidden="1"/>
    </xf>
    <xf numFmtId="164" fontId="4" fillId="7" borderId="35" xfId="47" applyNumberFormat="1" applyFont="1" applyFill="1" applyBorder="1" applyAlignment="1" applyProtection="1">
      <alignment/>
      <protection hidden="1" locked="0"/>
    </xf>
    <xf numFmtId="164" fontId="4" fillId="7" borderId="40" xfId="47" applyNumberFormat="1" applyFont="1" applyFill="1" applyBorder="1" applyAlignment="1" applyProtection="1">
      <alignment/>
      <protection hidden="1" locked="0"/>
    </xf>
    <xf numFmtId="44" fontId="19" fillId="0" borderId="41" xfId="47" applyNumberFormat="1" applyFont="1" applyFill="1" applyBorder="1" applyAlignment="1" applyProtection="1">
      <alignment horizontal="center"/>
      <protection hidden="1"/>
    </xf>
    <xf numFmtId="0" fontId="19" fillId="0" borderId="42" xfId="47" applyFont="1" applyBorder="1" applyAlignment="1" applyProtection="1">
      <alignment horizontal="center" vertical="center" wrapText="1"/>
      <protection hidden="1"/>
    </xf>
    <xf numFmtId="164" fontId="4" fillId="7" borderId="42" xfId="47" applyNumberFormat="1" applyFont="1" applyFill="1" applyBorder="1" applyProtection="1">
      <alignment/>
      <protection hidden="1" locked="0"/>
    </xf>
    <xf numFmtId="0" fontId="19" fillId="0" borderId="41" xfId="47" applyFont="1" applyBorder="1" applyAlignment="1" applyProtection="1">
      <alignment horizontal="center" vertical="center" wrapText="1"/>
      <protection hidden="1"/>
    </xf>
    <xf numFmtId="0" fontId="19" fillId="0" borderId="33" xfId="47" applyFont="1" applyBorder="1" applyAlignment="1" applyProtection="1">
      <alignment horizontal="center" vertical="center" wrapText="1"/>
      <protection hidden="1"/>
    </xf>
    <xf numFmtId="0" fontId="19" fillId="0" borderId="43" xfId="47" applyFont="1" applyBorder="1" applyAlignment="1" applyProtection="1">
      <alignment horizontal="center" vertical="center" wrapText="1"/>
      <protection hidden="1"/>
    </xf>
    <xf numFmtId="164" fontId="4" fillId="7" borderId="12" xfId="47" applyNumberFormat="1" applyFill="1" applyBorder="1" applyAlignment="1" applyProtection="1">
      <alignment horizontal="center"/>
      <protection hidden="1" locked="0"/>
    </xf>
    <xf numFmtId="164" fontId="4" fillId="7" borderId="44" xfId="47" applyNumberFormat="1" applyFill="1" applyBorder="1" applyAlignment="1" applyProtection="1">
      <alignment horizontal="center"/>
      <protection hidden="1" locked="0"/>
    </xf>
    <xf numFmtId="164" fontId="4" fillId="7" borderId="15" xfId="47" applyNumberFormat="1" applyFill="1" applyBorder="1" applyAlignment="1" applyProtection="1">
      <alignment horizontal="center"/>
      <protection hidden="1" locked="0"/>
    </xf>
    <xf numFmtId="164" fontId="4" fillId="7" borderId="45" xfId="47" applyNumberFormat="1" applyFill="1" applyBorder="1" applyAlignment="1" applyProtection="1">
      <alignment horizontal="center"/>
      <protection hidden="1" locked="0"/>
    </xf>
    <xf numFmtId="164" fontId="4" fillId="7" borderId="18" xfId="47" applyNumberFormat="1" applyFill="1" applyBorder="1" applyAlignment="1" applyProtection="1">
      <alignment horizontal="center"/>
      <protection hidden="1" locked="0"/>
    </xf>
    <xf numFmtId="164" fontId="4" fillId="7" borderId="46" xfId="47" applyNumberFormat="1" applyFill="1" applyBorder="1" applyAlignment="1" applyProtection="1">
      <alignment horizontal="center"/>
      <protection hidden="1" locked="0"/>
    </xf>
    <xf numFmtId="164" fontId="4" fillId="19" borderId="39" xfId="47" applyNumberFormat="1" applyFont="1" applyFill="1" applyBorder="1" applyAlignment="1" applyProtection="1">
      <alignment vertical="center"/>
      <protection hidden="1"/>
    </xf>
    <xf numFmtId="44" fontId="4" fillId="7" borderId="47" xfId="47" applyNumberFormat="1" applyFill="1" applyBorder="1" applyProtection="1">
      <alignment/>
      <protection hidden="1"/>
    </xf>
    <xf numFmtId="164" fontId="4" fillId="7" borderId="48" xfId="47" applyNumberFormat="1" applyFill="1" applyBorder="1" applyAlignment="1" applyProtection="1">
      <alignment horizontal="center"/>
      <protection hidden="1" locked="0"/>
    </xf>
    <xf numFmtId="164" fontId="4" fillId="7" borderId="49" xfId="47" applyNumberFormat="1" applyFill="1" applyBorder="1" applyAlignment="1" applyProtection="1">
      <alignment horizontal="center"/>
      <protection hidden="1" locked="0"/>
    </xf>
    <xf numFmtId="0" fontId="19" fillId="0" borderId="18" xfId="47" applyFont="1" applyBorder="1" applyAlignment="1" applyProtection="1">
      <alignment horizontal="center" vertical="center" wrapText="1"/>
      <protection hidden="1"/>
    </xf>
    <xf numFmtId="0" fontId="19" fillId="0" borderId="46" xfId="47" applyFont="1" applyBorder="1" applyAlignment="1" applyProtection="1">
      <alignment horizontal="center" vertical="center" wrapText="1"/>
      <protection hidden="1"/>
    </xf>
    <xf numFmtId="44" fontId="19" fillId="0" borderId="15" xfId="47" applyNumberFormat="1" applyFont="1" applyFill="1" applyBorder="1" applyAlignment="1" applyProtection="1">
      <alignment horizontal="center"/>
      <protection hidden="1"/>
    </xf>
    <xf numFmtId="44" fontId="19" fillId="0" borderId="16" xfId="47" applyNumberFormat="1" applyFont="1" applyFill="1" applyBorder="1" applyAlignment="1" applyProtection="1">
      <alignment horizontal="center"/>
      <protection hidden="1"/>
    </xf>
    <xf numFmtId="44" fontId="4" fillId="0" borderId="14" xfId="47" applyNumberFormat="1" applyFill="1" applyBorder="1" applyAlignment="1" applyProtection="1">
      <alignment horizontal="center"/>
      <protection hidden="1"/>
    </xf>
    <xf numFmtId="44" fontId="4" fillId="0" borderId="17" xfId="47" applyNumberFormat="1" applyFill="1" applyBorder="1" applyAlignment="1" applyProtection="1">
      <alignment horizontal="center"/>
      <protection hidden="1"/>
    </xf>
    <xf numFmtId="0" fontId="24" fillId="0" borderId="0" xfId="47" applyFont="1" applyProtection="1">
      <alignment/>
      <protection hidden="1"/>
    </xf>
    <xf numFmtId="0" fontId="19" fillId="0" borderId="0" xfId="47" applyFont="1" applyProtection="1">
      <alignment/>
      <protection hidden="1"/>
    </xf>
    <xf numFmtId="0" fontId="26" fillId="0" borderId="0" xfId="47" applyFont="1" applyBorder="1" applyAlignment="1" applyProtection="1">
      <alignment horizontal="justify" wrapText="1"/>
      <protection hidden="1"/>
    </xf>
    <xf numFmtId="164" fontId="4" fillId="19" borderId="40" xfId="47" applyNumberFormat="1" applyFill="1" applyBorder="1" applyProtection="1">
      <alignment/>
      <protection hidden="1"/>
    </xf>
    <xf numFmtId="0" fontId="24" fillId="0" borderId="0" xfId="47" applyFont="1" applyProtection="1">
      <alignment/>
      <protection hidden="1"/>
    </xf>
    <xf numFmtId="44" fontId="19" fillId="0" borderId="18" xfId="47" applyNumberFormat="1" applyFont="1" applyFill="1" applyBorder="1" applyAlignment="1" applyProtection="1">
      <alignment horizontal="center" vertical="center" wrapText="1"/>
      <protection hidden="1"/>
    </xf>
    <xf numFmtId="44" fontId="4" fillId="7" borderId="11" xfId="47" applyNumberFormat="1" applyFill="1" applyBorder="1" applyAlignment="1" applyProtection="1">
      <alignment horizontal="left"/>
      <protection hidden="1"/>
    </xf>
    <xf numFmtId="44" fontId="4" fillId="7" borderId="47" xfId="47" applyNumberFormat="1" applyFill="1" applyBorder="1" applyAlignment="1" applyProtection="1">
      <alignment horizontal="left"/>
      <protection hidden="1"/>
    </xf>
    <xf numFmtId="164" fontId="4" fillId="7" borderId="50" xfId="47" applyNumberFormat="1" applyFill="1" applyBorder="1" applyAlignment="1" applyProtection="1">
      <alignment horizontal="center"/>
      <protection hidden="1" locked="0"/>
    </xf>
    <xf numFmtId="44" fontId="19" fillId="7" borderId="35" xfId="47" applyNumberFormat="1" applyFont="1" applyFill="1" applyBorder="1" applyAlignment="1" applyProtection="1">
      <alignment horizontal="left"/>
      <protection hidden="1"/>
    </xf>
    <xf numFmtId="164" fontId="4" fillId="7" borderId="51" xfId="47" applyNumberFormat="1" applyFill="1" applyBorder="1" applyAlignment="1" applyProtection="1">
      <alignment horizontal="center"/>
      <protection hidden="1" locked="0"/>
    </xf>
    <xf numFmtId="164" fontId="4" fillId="7" borderId="52" xfId="47" applyNumberFormat="1" applyFill="1" applyBorder="1" applyAlignment="1" applyProtection="1">
      <alignment horizontal="center"/>
      <protection hidden="1" locked="0"/>
    </xf>
    <xf numFmtId="164" fontId="4" fillId="19" borderId="52" xfId="47" applyNumberFormat="1" applyFill="1" applyBorder="1" applyAlignment="1" applyProtection="1">
      <alignment horizontal="right"/>
      <protection hidden="1"/>
    </xf>
    <xf numFmtId="164" fontId="4" fillId="7" borderId="16" xfId="47" applyNumberFormat="1" applyFill="1" applyBorder="1" applyAlignment="1" applyProtection="1">
      <alignment horizontal="center"/>
      <protection hidden="1" locked="0"/>
    </xf>
    <xf numFmtId="44" fontId="4" fillId="7" borderId="20" xfId="47" applyNumberFormat="1" applyFont="1" applyFill="1" applyBorder="1" applyAlignment="1" applyProtection="1">
      <alignment horizontal="center"/>
      <protection hidden="1" locked="0"/>
    </xf>
    <xf numFmtId="0" fontId="4" fillId="0" borderId="32" xfId="47" applyFill="1" applyBorder="1" applyAlignment="1" applyProtection="1">
      <alignment horizontal="center"/>
      <protection hidden="1"/>
    </xf>
    <xf numFmtId="0" fontId="4" fillId="0" borderId="38" xfId="47" applyFill="1" applyBorder="1" applyAlignment="1" applyProtection="1">
      <alignment horizontal="center"/>
      <protection hidden="1"/>
    </xf>
    <xf numFmtId="0" fontId="4" fillId="0" borderId="32" xfId="47" applyFont="1" applyBorder="1" applyAlignment="1" applyProtection="1">
      <alignment horizontal="center"/>
      <protection hidden="1"/>
    </xf>
    <xf numFmtId="0" fontId="4" fillId="0" borderId="38" xfId="47" applyFont="1" applyBorder="1" applyAlignment="1" applyProtection="1">
      <alignment horizontal="center"/>
      <protection hidden="1"/>
    </xf>
    <xf numFmtId="164" fontId="4" fillId="7" borderId="48" xfId="47" applyNumberFormat="1" applyFont="1" applyFill="1" applyBorder="1" applyAlignment="1" applyProtection="1">
      <alignment horizontal="right" vertical="center" wrapText="1"/>
      <protection hidden="1" locked="0"/>
    </xf>
    <xf numFmtId="164" fontId="4" fillId="7" borderId="33" xfId="47" applyNumberFormat="1" applyFont="1" applyFill="1" applyBorder="1" applyAlignment="1" applyProtection="1">
      <alignment horizontal="right" vertical="center" wrapText="1"/>
      <protection hidden="1" locked="0"/>
    </xf>
    <xf numFmtId="44" fontId="4" fillId="0" borderId="53" xfId="47" applyNumberFormat="1" applyFill="1" applyBorder="1" applyAlignment="1" applyProtection="1">
      <alignment horizontal="center"/>
      <protection hidden="1"/>
    </xf>
    <xf numFmtId="44" fontId="4" fillId="0" borderId="38" xfId="47" applyNumberFormat="1" applyFill="1" applyBorder="1" applyAlignment="1" applyProtection="1">
      <alignment horizontal="center"/>
      <protection hidden="1"/>
    </xf>
    <xf numFmtId="44" fontId="4" fillId="7" borderId="51" xfId="47" applyNumberFormat="1" applyFont="1" applyFill="1" applyBorder="1" applyAlignment="1" applyProtection="1">
      <alignment horizontal="center"/>
      <protection hidden="1" locked="0"/>
    </xf>
    <xf numFmtId="44" fontId="4" fillId="7" borderId="52" xfId="47" applyNumberFormat="1" applyFont="1" applyFill="1" applyBorder="1" applyAlignment="1" applyProtection="1">
      <alignment horizontal="center"/>
      <protection hidden="1" locked="0"/>
    </xf>
    <xf numFmtId="0" fontId="4" fillId="0" borderId="30" xfId="47" applyBorder="1" applyAlignment="1" applyProtection="1">
      <alignment horizontal="center"/>
      <protection hidden="1"/>
    </xf>
    <xf numFmtId="0" fontId="4" fillId="0" borderId="30" xfId="47" applyFill="1" applyBorder="1" applyAlignment="1" applyProtection="1">
      <alignment horizontal="center"/>
      <protection hidden="1"/>
    </xf>
    <xf numFmtId="164" fontId="4" fillId="7" borderId="11" xfId="47" applyNumberFormat="1" applyFont="1" applyFill="1" applyBorder="1" applyAlignment="1" applyProtection="1">
      <alignment/>
      <protection hidden="1" locked="0"/>
    </xf>
    <xf numFmtId="164" fontId="4" fillId="7" borderId="21" xfId="47" applyNumberFormat="1" applyFont="1" applyFill="1" applyBorder="1" applyAlignment="1" applyProtection="1">
      <alignment/>
      <protection hidden="1" locked="0"/>
    </xf>
    <xf numFmtId="0" fontId="4" fillId="0" borderId="54" xfId="47" applyBorder="1" applyAlignment="1" applyProtection="1">
      <alignment horizontal="center"/>
      <protection hidden="1"/>
    </xf>
    <xf numFmtId="0" fontId="4" fillId="0" borderId="31" xfId="47" applyBorder="1" applyAlignment="1" applyProtection="1">
      <alignment horizontal="center"/>
      <protection hidden="1"/>
    </xf>
    <xf numFmtId="0" fontId="4" fillId="0" borderId="55" xfId="47" applyBorder="1" applyAlignment="1" applyProtection="1">
      <alignment horizontal="center"/>
      <protection hidden="1"/>
    </xf>
    <xf numFmtId="0" fontId="4" fillId="0" borderId="30" xfId="47" applyFont="1" applyFill="1" applyBorder="1" applyAlignment="1" applyProtection="1">
      <alignment horizontal="center"/>
      <protection hidden="1"/>
    </xf>
    <xf numFmtId="0" fontId="29" fillId="0" borderId="32" xfId="47" applyFont="1" applyFill="1" applyBorder="1" applyAlignment="1" applyProtection="1">
      <alignment horizontal="center"/>
      <protection hidden="1"/>
    </xf>
    <xf numFmtId="0" fontId="4" fillId="0" borderId="38" xfId="47" applyFont="1" applyFill="1" applyBorder="1" applyAlignment="1" applyProtection="1">
      <alignment horizontal="center"/>
      <protection hidden="1"/>
    </xf>
    <xf numFmtId="0" fontId="26" fillId="0" borderId="0" xfId="47" applyFont="1" applyAlignment="1" applyProtection="1">
      <alignment horizontal="justify" wrapText="1"/>
      <protection hidden="1"/>
    </xf>
    <xf numFmtId="0" fontId="0" fillId="0" borderId="0" xfId="0" applyAlignment="1">
      <alignment/>
    </xf>
    <xf numFmtId="0" fontId="4" fillId="0" borderId="0" xfId="47" applyBorder="1" applyAlignment="1" applyProtection="1">
      <alignment wrapText="1"/>
      <protection hidden="1"/>
    </xf>
    <xf numFmtId="0" fontId="4" fillId="0" borderId="0" xfId="47" applyAlignment="1" applyProtection="1">
      <alignment wrapText="1"/>
      <protection hidden="1"/>
    </xf>
    <xf numFmtId="0" fontId="0" fillId="0" borderId="0" xfId="0" applyAlignment="1">
      <alignment horizontal="justify" wrapText="1"/>
    </xf>
    <xf numFmtId="0" fontId="30" fillId="0" borderId="0" xfId="47" applyFont="1" applyAlignment="1" applyProtection="1">
      <alignment horizontal="justify" wrapText="1"/>
      <protection hidden="1"/>
    </xf>
    <xf numFmtId="44" fontId="4" fillId="0" borderId="56" xfId="39" applyFont="1" applyBorder="1" applyAlignment="1" applyProtection="1">
      <alignment wrapText="1"/>
      <protection hidden="1"/>
    </xf>
    <xf numFmtId="44" fontId="4" fillId="0" borderId="39" xfId="39" applyFont="1" applyBorder="1" applyAlignment="1" applyProtection="1">
      <alignment wrapText="1"/>
      <protection hidden="1"/>
    </xf>
    <xf numFmtId="0" fontId="19" fillId="0" borderId="11" xfId="47" applyFont="1" applyBorder="1" applyAlignment="1" applyProtection="1">
      <alignment horizontal="center" vertical="center" wrapText="1"/>
      <protection hidden="1"/>
    </xf>
    <xf numFmtId="0" fontId="19" fillId="0" borderId="12" xfId="47" applyFont="1" applyBorder="1" applyAlignment="1" applyProtection="1">
      <alignment horizontal="center" vertical="center" wrapText="1"/>
      <protection hidden="1"/>
    </xf>
    <xf numFmtId="0" fontId="19" fillId="0" borderId="44" xfId="47" applyFont="1" applyBorder="1" applyAlignment="1" applyProtection="1">
      <alignment horizontal="center" vertical="center" wrapText="1"/>
      <protection hidden="1"/>
    </xf>
    <xf numFmtId="0" fontId="19" fillId="0" borderId="57" xfId="47" applyFont="1" applyBorder="1" applyAlignment="1" applyProtection="1">
      <alignment horizontal="center" vertical="center" wrapText="1"/>
      <protection hidden="1"/>
    </xf>
    <xf numFmtId="0" fontId="19" fillId="0" borderId="58" xfId="47" applyFont="1" applyBorder="1" applyAlignment="1" applyProtection="1">
      <alignment horizontal="center" vertical="center" wrapText="1"/>
      <protection hidden="1"/>
    </xf>
    <xf numFmtId="0" fontId="19" fillId="0" borderId="0" xfId="47" applyFont="1" applyFill="1" applyBorder="1" applyAlignment="1" applyProtection="1">
      <alignment horizontal="justify" wrapText="1"/>
      <protection hidden="1"/>
    </xf>
    <xf numFmtId="0" fontId="4" fillId="0" borderId="0" xfId="47" applyFont="1" applyFill="1" applyBorder="1" applyAlignment="1" applyProtection="1">
      <alignment horizontal="justify" wrapText="1"/>
      <protection hidden="1"/>
    </xf>
    <xf numFmtId="0" fontId="25" fillId="0" borderId="0" xfId="47" applyFont="1" applyAlignment="1" applyProtection="1">
      <alignment/>
      <protection hidden="1"/>
    </xf>
    <xf numFmtId="0" fontId="25" fillId="0" borderId="0" xfId="47" applyFont="1" applyAlignment="1" applyProtection="1">
      <alignment horizontal="left" wrapText="1"/>
      <protection hidden="1"/>
    </xf>
    <xf numFmtId="0" fontId="4" fillId="0" borderId="0" xfId="47" applyFont="1" applyAlignment="1" applyProtection="1">
      <alignment horizontal="justify" wrapText="1"/>
      <protection hidden="1"/>
    </xf>
    <xf numFmtId="0" fontId="4" fillId="0" borderId="0" xfId="47" applyFont="1" applyAlignment="1" applyProtection="1">
      <alignment horizontal="justify" wrapText="1"/>
      <protection hidden="1"/>
    </xf>
    <xf numFmtId="0" fontId="4" fillId="0" borderId="0" xfId="47" applyAlignment="1" applyProtection="1">
      <alignment horizontal="justify" wrapText="1"/>
      <protection hidden="1"/>
    </xf>
    <xf numFmtId="164" fontId="4" fillId="19" borderId="59" xfId="47" applyNumberFormat="1" applyFill="1" applyBorder="1" applyAlignment="1" applyProtection="1">
      <alignment vertical="center"/>
      <protection hidden="1"/>
    </xf>
    <xf numFmtId="164" fontId="4" fillId="19" borderId="56" xfId="47" applyNumberFormat="1" applyFill="1" applyBorder="1" applyAlignment="1" applyProtection="1">
      <alignment vertical="center"/>
      <protection hidden="1"/>
    </xf>
    <xf numFmtId="164" fontId="4" fillId="19" borderId="39" xfId="47" applyNumberFormat="1" applyFill="1" applyBorder="1" applyAlignment="1" applyProtection="1">
      <alignment vertical="center"/>
      <protection hidden="1"/>
    </xf>
    <xf numFmtId="0" fontId="4" fillId="0" borderId="60" xfId="47" applyBorder="1" applyAlignment="1" applyProtection="1">
      <alignment horizontal="center" vertical="center"/>
      <protection hidden="1"/>
    </xf>
    <xf numFmtId="0" fontId="4" fillId="0" borderId="0" xfId="47" applyBorder="1" applyAlignment="1" applyProtection="1">
      <alignment horizontal="center" vertical="center"/>
      <protection hidden="1"/>
    </xf>
    <xf numFmtId="0" fontId="4" fillId="0" borderId="61" xfId="47" applyBorder="1" applyAlignment="1" applyProtection="1">
      <alignment horizontal="center" vertical="center"/>
      <protection hidden="1"/>
    </xf>
    <xf numFmtId="0" fontId="19" fillId="0" borderId="59" xfId="47" applyFont="1" applyBorder="1" applyAlignment="1" applyProtection="1">
      <alignment horizontal="center" vertical="center" wrapText="1"/>
      <protection hidden="1"/>
    </xf>
    <xf numFmtId="0" fontId="19" fillId="0" borderId="39" xfId="47" applyFont="1" applyBorder="1" applyAlignment="1" applyProtection="1">
      <alignment horizontal="center" vertical="center" wrapText="1"/>
      <protection hidden="1"/>
    </xf>
    <xf numFmtId="0" fontId="19" fillId="0" borderId="62" xfId="47" applyFont="1" applyBorder="1" applyAlignment="1" applyProtection="1">
      <alignment horizontal="center" vertical="center" wrapText="1"/>
      <protection hidden="1"/>
    </xf>
    <xf numFmtId="0" fontId="19" fillId="0" borderId="63" xfId="47" applyFont="1" applyBorder="1" applyAlignment="1" applyProtection="1">
      <alignment horizontal="center" vertical="center" wrapText="1"/>
      <protection hidden="1"/>
    </xf>
    <xf numFmtId="0" fontId="19" fillId="0" borderId="64" xfId="47" applyFont="1" applyBorder="1" applyAlignment="1" applyProtection="1">
      <alignment horizontal="center" vertical="center" wrapText="1"/>
      <protection hidden="1"/>
    </xf>
    <xf numFmtId="0" fontId="19" fillId="0" borderId="10" xfId="47" applyFont="1" applyBorder="1" applyAlignment="1" applyProtection="1">
      <alignment horizontal="center" vertical="center" wrapText="1"/>
      <protection hidden="1"/>
    </xf>
    <xf numFmtId="0" fontId="19" fillId="0" borderId="65" xfId="47" applyFont="1" applyBorder="1" applyAlignment="1" applyProtection="1">
      <alignment horizontal="center" vertical="center"/>
      <protection hidden="1"/>
    </xf>
    <xf numFmtId="0" fontId="19" fillId="0" borderId="35" xfId="47" applyFont="1" applyBorder="1" applyAlignment="1" applyProtection="1">
      <alignment horizontal="center" vertical="center"/>
      <protection hidden="1"/>
    </xf>
    <xf numFmtId="0" fontId="19" fillId="0" borderId="57" xfId="47" applyFont="1" applyBorder="1" applyAlignment="1" applyProtection="1">
      <alignment horizontal="center" vertical="center"/>
      <protection hidden="1"/>
    </xf>
    <xf numFmtId="0" fontId="19" fillId="0" borderId="52" xfId="47" applyFont="1" applyBorder="1" applyAlignment="1" applyProtection="1">
      <alignment horizontal="center" vertical="center"/>
      <protection hidden="1"/>
    </xf>
    <xf numFmtId="0" fontId="4" fillId="0" borderId="65" xfId="47" applyFont="1" applyBorder="1" applyAlignment="1" applyProtection="1">
      <alignment horizontal="center" vertical="center" wrapText="1"/>
      <protection hidden="1"/>
    </xf>
    <xf numFmtId="0" fontId="4" fillId="0" borderId="66" xfId="47" applyBorder="1" applyAlignment="1" applyProtection="1">
      <alignment horizontal="center" vertical="center" wrapText="1"/>
      <protection hidden="1"/>
    </xf>
    <xf numFmtId="0" fontId="4" fillId="0" borderId="35" xfId="47" applyBorder="1" applyAlignment="1" applyProtection="1">
      <alignment horizontal="center" vertical="center" wrapText="1"/>
      <protection hidden="1"/>
    </xf>
    <xf numFmtId="0" fontId="23" fillId="0" borderId="0" xfId="47" applyFont="1" applyFill="1" applyBorder="1" applyAlignment="1" applyProtection="1">
      <alignment horizontal="justify" wrapText="1"/>
      <protection hidden="1"/>
    </xf>
    <xf numFmtId="0" fontId="19" fillId="0" borderId="0" xfId="47" applyFont="1" applyAlignment="1" applyProtection="1">
      <alignment horizontal="justify" wrapText="1"/>
      <protection hidden="1"/>
    </xf>
    <xf numFmtId="0" fontId="4" fillId="0" borderId="48" xfId="47" applyFont="1" applyBorder="1" applyAlignment="1" applyProtection="1">
      <alignment horizontal="left" vertical="center" wrapText="1"/>
      <protection hidden="1"/>
    </xf>
    <xf numFmtId="164" fontId="4" fillId="7" borderId="48" xfId="47" applyNumberFormat="1" applyFont="1" applyFill="1" applyBorder="1" applyProtection="1">
      <alignment/>
      <protection hidden="1" locked="0"/>
    </xf>
    <xf numFmtId="164" fontId="4" fillId="7" borderId="49" xfId="47" applyNumberFormat="1" applyFont="1" applyFill="1" applyBorder="1" applyProtection="1">
      <alignment/>
      <protection hidden="1" locked="0"/>
    </xf>
    <xf numFmtId="0" fontId="4" fillId="0" borderId="59" xfId="47" applyBorder="1" applyAlignment="1" applyProtection="1">
      <alignment horizontal="center" vertical="center"/>
      <protection hidden="1"/>
    </xf>
    <xf numFmtId="0" fontId="4" fillId="0" borderId="56" xfId="47" applyBorder="1" applyAlignment="1" applyProtection="1">
      <alignment horizontal="center" vertical="center"/>
      <protection hidden="1"/>
    </xf>
    <xf numFmtId="0" fontId="4" fillId="0" borderId="39" xfId="47" applyBorder="1" applyAlignment="1" applyProtection="1">
      <alignment horizontal="center" vertical="center"/>
      <protection hidden="1"/>
    </xf>
    <xf numFmtId="164" fontId="19" fillId="19" borderId="37" xfId="47" applyNumberFormat="1" applyFont="1" applyFill="1" applyBorder="1" applyAlignment="1" applyProtection="1">
      <alignment horizontal="center" vertical="center" wrapText="1"/>
      <protection hidden="1"/>
    </xf>
    <xf numFmtId="164" fontId="19" fillId="19" borderId="53" xfId="47" applyNumberFormat="1" applyFont="1" applyFill="1" applyBorder="1" applyAlignment="1" applyProtection="1">
      <alignment horizontal="center" vertical="center" wrapText="1"/>
      <protection hidden="1"/>
    </xf>
    <xf numFmtId="164" fontId="19" fillId="19" borderId="38" xfId="47" applyNumberFormat="1" applyFont="1" applyFill="1" applyBorder="1" applyAlignment="1" applyProtection="1">
      <alignment horizontal="center" vertical="center" wrapText="1"/>
      <protection hidden="1"/>
    </xf>
    <xf numFmtId="0" fontId="19" fillId="0" borderId="67" xfId="47" applyFont="1" applyBorder="1" applyAlignment="1" applyProtection="1">
      <alignment horizontal="left" vertical="center" wrapText="1"/>
      <protection hidden="1"/>
    </xf>
    <xf numFmtId="0" fontId="19" fillId="0" borderId="42" xfId="47" applyFont="1" applyBorder="1" applyAlignment="1" applyProtection="1">
      <alignment horizontal="left" vertical="center" wrapText="1"/>
      <protection hidden="1"/>
    </xf>
    <xf numFmtId="164" fontId="4" fillId="7" borderId="42" xfId="47" applyNumberFormat="1" applyFont="1" applyFill="1" applyBorder="1" applyProtection="1">
      <alignment/>
      <protection hidden="1" locked="0"/>
    </xf>
    <xf numFmtId="164" fontId="4" fillId="7" borderId="68" xfId="47" applyNumberFormat="1" applyFont="1" applyFill="1" applyBorder="1" applyProtection="1">
      <alignment/>
      <protection hidden="1" locked="0"/>
    </xf>
    <xf numFmtId="164" fontId="4" fillId="7" borderId="33" xfId="47" applyNumberFormat="1" applyFont="1" applyFill="1" applyBorder="1" applyProtection="1">
      <alignment/>
      <protection hidden="1" locked="0"/>
    </xf>
    <xf numFmtId="164" fontId="4" fillId="7" borderId="43" xfId="47" applyNumberFormat="1" applyFont="1" applyFill="1" applyBorder="1" applyProtection="1">
      <alignment/>
      <protection hidden="1" locked="0"/>
    </xf>
    <xf numFmtId="0" fontId="19" fillId="0" borderId="67" xfId="47" applyFont="1" applyBorder="1" applyAlignment="1" applyProtection="1">
      <alignment horizontal="center" vertical="center" wrapText="1"/>
      <protection hidden="1"/>
    </xf>
    <xf numFmtId="0" fontId="19" fillId="0" borderId="42" xfId="47" applyFont="1" applyBorder="1" applyAlignment="1" applyProtection="1">
      <alignment horizontal="center" vertical="center" wrapText="1"/>
      <protection hidden="1"/>
    </xf>
    <xf numFmtId="164" fontId="4" fillId="19" borderId="37" xfId="47" applyNumberFormat="1" applyFont="1" applyFill="1" applyBorder="1" applyAlignment="1" applyProtection="1">
      <alignment horizontal="center" vertical="center" wrapText="1"/>
      <protection hidden="1"/>
    </xf>
    <xf numFmtId="164" fontId="4" fillId="19" borderId="53" xfId="47" applyNumberFormat="1" applyFont="1" applyFill="1" applyBorder="1" applyAlignment="1" applyProtection="1">
      <alignment horizontal="center" vertical="center" wrapText="1"/>
      <protection hidden="1"/>
    </xf>
    <xf numFmtId="164" fontId="4" fillId="19" borderId="38" xfId="47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47" applyFont="1" applyAlignment="1" applyProtection="1">
      <alignment horizontal="left" wrapText="1"/>
      <protection hidden="1"/>
    </xf>
    <xf numFmtId="0" fontId="19" fillId="0" borderId="30" xfId="47" applyFont="1" applyFill="1" applyBorder="1" applyAlignment="1" applyProtection="1">
      <alignment horizontal="center" vertical="center" wrapText="1"/>
      <protection hidden="1"/>
    </xf>
    <xf numFmtId="0" fontId="19" fillId="0" borderId="38" xfId="47" applyFont="1" applyFill="1" applyBorder="1" applyAlignment="1" applyProtection="1">
      <alignment horizontal="center" vertical="center" wrapText="1"/>
      <protection hidden="1"/>
    </xf>
    <xf numFmtId="0" fontId="19" fillId="0" borderId="60" xfId="47" applyFont="1" applyBorder="1" applyAlignment="1" applyProtection="1">
      <alignment horizontal="center" vertical="center" wrapText="1"/>
      <protection hidden="1"/>
    </xf>
    <xf numFmtId="0" fontId="19" fillId="0" borderId="30" xfId="47" applyFont="1" applyBorder="1" applyAlignment="1" applyProtection="1">
      <alignment horizontal="center" vertical="center" wrapText="1"/>
      <protection hidden="1"/>
    </xf>
    <xf numFmtId="0" fontId="19" fillId="0" borderId="38" xfId="47" applyFont="1" applyBorder="1" applyAlignment="1" applyProtection="1">
      <alignment horizontal="center" vertical="center" wrapText="1"/>
      <protection hidden="1"/>
    </xf>
    <xf numFmtId="0" fontId="4" fillId="0" borderId="33" xfId="47" applyFont="1" applyBorder="1" applyAlignment="1" applyProtection="1">
      <alignment horizontal="left" vertical="center" wrapText="1"/>
      <protection hidden="1"/>
    </xf>
    <xf numFmtId="0" fontId="19" fillId="0" borderId="68" xfId="47" applyFont="1" applyBorder="1" applyAlignment="1" applyProtection="1">
      <alignment horizontal="center" vertical="center" wrapText="1"/>
      <protection hidden="1"/>
    </xf>
    <xf numFmtId="0" fontId="19" fillId="0" borderId="62" xfId="47" applyFont="1" applyBorder="1" applyProtection="1">
      <alignment/>
      <protection hidden="1"/>
    </xf>
    <xf numFmtId="0" fontId="19" fillId="0" borderId="69" xfId="47" applyFont="1" applyBorder="1" applyProtection="1">
      <alignment/>
      <protection hidden="1"/>
    </xf>
    <xf numFmtId="0" fontId="19" fillId="0" borderId="35" xfId="47" applyFont="1" applyBorder="1" applyProtection="1">
      <alignment/>
      <protection hidden="1"/>
    </xf>
    <xf numFmtId="0" fontId="19" fillId="0" borderId="51" xfId="47" applyFont="1" applyBorder="1" applyProtection="1">
      <alignment/>
      <protection hidden="1"/>
    </xf>
    <xf numFmtId="0" fontId="19" fillId="0" borderId="70" xfId="47" applyFont="1" applyBorder="1" applyProtection="1">
      <alignment/>
      <protection hidden="1"/>
    </xf>
    <xf numFmtId="0" fontId="19" fillId="0" borderId="13" xfId="47" applyFont="1" applyBorder="1" applyAlignment="1" applyProtection="1">
      <alignment horizontal="center" vertical="center" wrapText="1"/>
      <protection hidden="1"/>
    </xf>
    <xf numFmtId="0" fontId="19" fillId="0" borderId="30" xfId="47" applyFont="1" applyBorder="1" applyAlignment="1" applyProtection="1">
      <alignment horizontal="center" vertical="center"/>
      <protection hidden="1"/>
    </xf>
    <xf numFmtId="0" fontId="19" fillId="0" borderId="38" xfId="47" applyFont="1" applyBorder="1" applyAlignment="1" applyProtection="1">
      <alignment horizontal="center" vertical="center"/>
      <protection hidden="1"/>
    </xf>
    <xf numFmtId="0" fontId="19" fillId="0" borderId="54" xfId="47" applyFont="1" applyBorder="1" applyAlignment="1" applyProtection="1">
      <alignment horizontal="center" vertical="center" wrapText="1"/>
      <protection hidden="1"/>
    </xf>
    <xf numFmtId="0" fontId="19" fillId="0" borderId="55" xfId="47" applyFont="1" applyBorder="1" applyAlignment="1" applyProtection="1">
      <alignment horizontal="center" vertical="center" wrapText="1"/>
      <protection hidden="1"/>
    </xf>
    <xf numFmtId="0" fontId="4" fillId="0" borderId="66" xfId="47" applyBorder="1" applyAlignment="1" applyProtection="1">
      <alignment horizontal="center" vertical="center"/>
      <protection hidden="1"/>
    </xf>
    <xf numFmtId="0" fontId="4" fillId="0" borderId="35" xfId="47" applyBorder="1" applyAlignment="1" applyProtection="1">
      <alignment horizontal="center" vertical="center"/>
      <protection hidden="1"/>
    </xf>
    <xf numFmtId="44" fontId="19" fillId="0" borderId="0" xfId="47" applyNumberFormat="1" applyFont="1" applyFill="1" applyBorder="1" applyAlignment="1" applyProtection="1">
      <alignment horizontal="left"/>
      <protection hidden="1"/>
    </xf>
    <xf numFmtId="0" fontId="19" fillId="0" borderId="61" xfId="47" applyFont="1" applyBorder="1" applyAlignment="1" applyProtection="1">
      <alignment horizontal="center" vertical="center" wrapText="1"/>
      <protection hidden="1"/>
    </xf>
    <xf numFmtId="164" fontId="19" fillId="0" borderId="12" xfId="47" applyNumberFormat="1" applyFont="1" applyFill="1" applyBorder="1" applyAlignment="1" applyProtection="1">
      <alignment horizontal="center" wrapText="1"/>
      <protection hidden="1"/>
    </xf>
    <xf numFmtId="164" fontId="19" fillId="0" borderId="13" xfId="47" applyNumberFormat="1" applyFont="1" applyFill="1" applyBorder="1" applyAlignment="1" applyProtection="1">
      <alignment horizontal="center" wrapText="1"/>
      <protection hidden="1"/>
    </xf>
    <xf numFmtId="0" fontId="19" fillId="0" borderId="62" xfId="47" applyFont="1" applyBorder="1" applyAlignment="1" applyProtection="1">
      <alignment horizontal="left"/>
      <protection hidden="1"/>
    </xf>
    <xf numFmtId="0" fontId="19" fillId="0" borderId="69" xfId="47" applyFont="1" applyBorder="1" applyAlignment="1" applyProtection="1">
      <alignment horizontal="left"/>
      <protection hidden="1"/>
    </xf>
    <xf numFmtId="0" fontId="19" fillId="0" borderId="63" xfId="47" applyFont="1" applyBorder="1" applyAlignment="1" applyProtection="1">
      <alignment horizontal="left"/>
      <protection hidden="1"/>
    </xf>
    <xf numFmtId="0" fontId="19" fillId="0" borderId="71" xfId="47" applyFont="1" applyBorder="1" applyAlignment="1" applyProtection="1">
      <alignment horizontal="center" vertical="center" wrapText="1"/>
      <protection hidden="1"/>
    </xf>
    <xf numFmtId="0" fontId="4" fillId="0" borderId="57" xfId="47" applyBorder="1" applyAlignment="1" applyProtection="1">
      <alignment horizontal="center" vertical="center"/>
      <protection hidden="1"/>
    </xf>
    <xf numFmtId="0" fontId="4" fillId="0" borderId="58" xfId="47" applyBorder="1" applyAlignment="1" applyProtection="1">
      <alignment horizontal="center" vertical="center"/>
      <protection hidden="1"/>
    </xf>
    <xf numFmtId="0" fontId="4" fillId="0" borderId="52" xfId="47" applyBorder="1" applyAlignment="1" applyProtection="1">
      <alignment horizontal="center" vertical="center"/>
      <protection hidden="1"/>
    </xf>
    <xf numFmtId="0" fontId="4" fillId="0" borderId="65" xfId="47" applyFont="1" applyBorder="1" applyAlignment="1" applyProtection="1">
      <alignment horizontal="center" vertical="center"/>
      <protection hidden="1"/>
    </xf>
    <xf numFmtId="0" fontId="4" fillId="0" borderId="65" xfId="47" applyBorder="1" applyAlignment="1" applyProtection="1">
      <alignment horizontal="center" vertical="center"/>
      <protection hidden="1"/>
    </xf>
    <xf numFmtId="44" fontId="19" fillId="0" borderId="30" xfId="47" applyNumberFormat="1" applyFont="1" applyFill="1" applyBorder="1" applyAlignment="1" applyProtection="1">
      <alignment horizontal="center"/>
      <protection hidden="1"/>
    </xf>
    <xf numFmtId="44" fontId="19" fillId="0" borderId="53" xfId="47" applyNumberFormat="1" applyFont="1" applyFill="1" applyBorder="1" applyAlignment="1" applyProtection="1">
      <alignment horizontal="center"/>
      <protection hidden="1"/>
    </xf>
    <xf numFmtId="0" fontId="4" fillId="0" borderId="72" xfId="47" applyFont="1" applyBorder="1" applyProtection="1">
      <alignment/>
      <protection hidden="1"/>
    </xf>
    <xf numFmtId="0" fontId="4" fillId="0" borderId="29" xfId="47" applyFont="1" applyBorder="1" applyProtection="1">
      <alignment/>
      <protection hidden="1"/>
    </xf>
    <xf numFmtId="0" fontId="19" fillId="0" borderId="64" xfId="47" applyFont="1" applyBorder="1" applyAlignment="1" applyProtection="1">
      <alignment horizontal="center" vertical="center"/>
      <protection hidden="1"/>
    </xf>
    <xf numFmtId="0" fontId="19" fillId="0" borderId="60" xfId="47" applyFont="1" applyBorder="1" applyAlignment="1" applyProtection="1">
      <alignment horizontal="center" vertical="center"/>
      <protection hidden="1"/>
    </xf>
    <xf numFmtId="0" fontId="19" fillId="0" borderId="71" xfId="47" applyFont="1" applyBorder="1" applyAlignment="1" applyProtection="1">
      <alignment horizontal="center" vertical="center"/>
      <protection hidden="1"/>
    </xf>
    <xf numFmtId="0" fontId="19" fillId="0" borderId="10" xfId="47" applyFont="1" applyBorder="1" applyAlignment="1" applyProtection="1">
      <alignment horizontal="center" vertical="center"/>
      <protection hidden="1"/>
    </xf>
    <xf numFmtId="0" fontId="19" fillId="0" borderId="61" xfId="47" applyFont="1" applyBorder="1" applyAlignment="1" applyProtection="1">
      <alignment horizontal="center" vertical="center"/>
      <protection hidden="1"/>
    </xf>
    <xf numFmtId="0" fontId="19" fillId="0" borderId="40" xfId="47" applyFont="1" applyBorder="1" applyAlignment="1" applyProtection="1">
      <alignment horizontal="center" vertical="center"/>
      <protection hidden="1"/>
    </xf>
    <xf numFmtId="0" fontId="4" fillId="0" borderId="73" xfId="47" applyFont="1" applyBorder="1" applyProtection="1">
      <alignment/>
      <protection hidden="1"/>
    </xf>
    <xf numFmtId="0" fontId="4" fillId="0" borderId="31" xfId="47" applyFont="1" applyBorder="1" applyProtection="1">
      <alignment/>
      <protection hidden="1"/>
    </xf>
    <xf numFmtId="0" fontId="19" fillId="0" borderId="59" xfId="47" applyFont="1" applyFill="1" applyBorder="1" applyAlignment="1" applyProtection="1">
      <alignment horizontal="center" vertical="center" wrapText="1"/>
      <protection hidden="1"/>
    </xf>
    <xf numFmtId="0" fontId="4" fillId="0" borderId="39" xfId="47" applyFill="1" applyBorder="1" applyAlignment="1" applyProtection="1">
      <alignment horizontal="center" vertical="center" wrapText="1"/>
      <protection hidden="1"/>
    </xf>
    <xf numFmtId="0" fontId="19" fillId="0" borderId="10" xfId="47" applyFont="1" applyBorder="1" applyAlignment="1" applyProtection="1">
      <alignment wrapText="1"/>
      <protection hidden="1"/>
    </xf>
    <xf numFmtId="0" fontId="19" fillId="0" borderId="61" xfId="47" applyFont="1" applyBorder="1" applyAlignment="1" applyProtection="1">
      <alignment wrapText="1"/>
      <protection hidden="1"/>
    </xf>
    <xf numFmtId="0" fontId="4" fillId="0" borderId="66" xfId="47" applyBorder="1" applyAlignment="1" applyProtection="1">
      <alignment horizontal="center" wrapText="1"/>
      <protection hidden="1"/>
    </xf>
    <xf numFmtId="0" fontId="4" fillId="0" borderId="35" xfId="47" applyBorder="1" applyAlignment="1" applyProtection="1">
      <alignment horizontal="center" wrapText="1"/>
      <protection hidden="1"/>
    </xf>
    <xf numFmtId="164" fontId="4" fillId="0" borderId="56" xfId="47" applyNumberFormat="1" applyBorder="1" applyAlignment="1" applyProtection="1">
      <alignment vertical="center"/>
      <protection hidden="1"/>
    </xf>
    <xf numFmtId="164" fontId="4" fillId="0" borderId="39" xfId="47" applyNumberFormat="1" applyBorder="1" applyAlignment="1" applyProtection="1">
      <alignment vertical="center"/>
      <protection hidden="1"/>
    </xf>
    <xf numFmtId="164" fontId="19" fillId="0" borderId="11" xfId="47" applyNumberFormat="1" applyFont="1" applyFill="1" applyBorder="1" applyAlignment="1" applyProtection="1">
      <alignment horizontal="center" wrapText="1"/>
      <protection hidden="1"/>
    </xf>
    <xf numFmtId="0" fontId="4" fillId="0" borderId="58" xfId="47" applyBorder="1" applyAlignment="1" applyProtection="1">
      <alignment horizontal="center"/>
      <protection hidden="1"/>
    </xf>
    <xf numFmtId="0" fontId="4" fillId="0" borderId="52" xfId="47" applyBorder="1" applyAlignment="1" applyProtection="1">
      <alignment horizontal="center"/>
      <protection hidden="1"/>
    </xf>
    <xf numFmtId="0" fontId="19" fillId="0" borderId="52" xfId="47" applyFont="1" applyBorder="1" applyAlignment="1" applyProtection="1">
      <alignment horizontal="center" vertical="center" wrapText="1"/>
      <protection hidden="1"/>
    </xf>
    <xf numFmtId="0" fontId="4" fillId="0" borderId="57" xfId="47" applyBorder="1" applyAlignment="1" applyProtection="1">
      <alignment horizontal="center"/>
      <protection hidden="1"/>
    </xf>
    <xf numFmtId="0" fontId="4" fillId="0" borderId="65" xfId="47" applyBorder="1" applyAlignment="1" applyProtection="1">
      <alignment horizontal="center" wrapText="1"/>
      <protection hidden="1"/>
    </xf>
    <xf numFmtId="0" fontId="19" fillId="0" borderId="65" xfId="47" applyFont="1" applyBorder="1" applyAlignment="1" applyProtection="1">
      <alignment horizontal="center" vertical="center" wrapText="1"/>
      <protection hidden="1"/>
    </xf>
    <xf numFmtId="0" fontId="19" fillId="0" borderId="35" xfId="47" applyFont="1" applyBorder="1" applyAlignment="1" applyProtection="1">
      <alignment horizontal="center" vertical="center" wrapText="1"/>
      <protection hidden="1"/>
    </xf>
    <xf numFmtId="0" fontId="4" fillId="0" borderId="56" xfId="47" applyFill="1" applyBorder="1" applyAlignment="1" applyProtection="1">
      <alignment horizontal="center" vertical="center" wrapText="1"/>
      <protection hidden="1"/>
    </xf>
    <xf numFmtId="164" fontId="4" fillId="19" borderId="59" xfId="47" applyNumberFormat="1" applyFill="1" applyBorder="1" applyAlignment="1" applyProtection="1">
      <alignment wrapText="1"/>
      <protection hidden="1"/>
    </xf>
    <xf numFmtId="0" fontId="4" fillId="0" borderId="56" xfId="47" applyBorder="1" applyAlignment="1" applyProtection="1">
      <alignment wrapText="1"/>
      <protection hidden="1"/>
    </xf>
    <xf numFmtId="0" fontId="4" fillId="0" borderId="39" xfId="47" applyBorder="1" applyAlignment="1" applyProtection="1">
      <alignment wrapText="1"/>
      <protection hidden="1"/>
    </xf>
    <xf numFmtId="0" fontId="19" fillId="0" borderId="66" xfId="47" applyFont="1" applyBorder="1" applyAlignment="1" applyProtection="1">
      <alignment horizontal="center" vertical="center" wrapText="1"/>
      <protection hidden="1"/>
    </xf>
    <xf numFmtId="0" fontId="24" fillId="0" borderId="0" xfId="47" applyFont="1" applyProtection="1">
      <alignment/>
      <protection hidden="1"/>
    </xf>
    <xf numFmtId="164" fontId="19" fillId="0" borderId="44" xfId="47" applyNumberFormat="1" applyFont="1" applyFill="1" applyBorder="1" applyAlignment="1" applyProtection="1">
      <alignment horizontal="center" wrapText="1"/>
      <protection hidden="1"/>
    </xf>
    <xf numFmtId="164" fontId="19" fillId="0" borderId="21" xfId="47" applyNumberFormat="1" applyFont="1" applyFill="1" applyBorder="1" applyAlignment="1" applyProtection="1">
      <alignment horizontal="center" wrapText="1"/>
      <protection hidden="1"/>
    </xf>
    <xf numFmtId="44" fontId="19" fillId="0" borderId="65" xfId="47" applyNumberFormat="1" applyFont="1" applyFill="1" applyBorder="1" applyAlignment="1" applyProtection="1">
      <alignment horizontal="center"/>
      <protection hidden="1"/>
    </xf>
    <xf numFmtId="44" fontId="19" fillId="0" borderId="47" xfId="47" applyNumberFormat="1" applyFont="1" applyFill="1" applyBorder="1" applyAlignment="1" applyProtection="1">
      <alignment horizontal="center"/>
      <protection hidden="1"/>
    </xf>
    <xf numFmtId="164" fontId="19" fillId="0" borderId="20" xfId="47" applyNumberFormat="1" applyFont="1" applyFill="1" applyBorder="1" applyAlignment="1" applyProtection="1">
      <alignment horizontal="center" wrapText="1"/>
      <protection hidden="1"/>
    </xf>
    <xf numFmtId="0" fontId="19" fillId="0" borderId="39" xfId="47" applyFont="1" applyFill="1" applyBorder="1" applyAlignment="1" applyProtection="1">
      <alignment horizontal="center" vertical="center" wrapText="1"/>
      <protection hidden="1"/>
    </xf>
    <xf numFmtId="0" fontId="19" fillId="0" borderId="46" xfId="47" applyFont="1" applyBorder="1" applyAlignment="1" applyProtection="1">
      <alignment horizontal="center" vertical="center" wrapText="1"/>
      <protection hidden="1"/>
    </xf>
    <xf numFmtId="0" fontId="19" fillId="0" borderId="36" xfId="47" applyFont="1" applyBorder="1" applyAlignment="1" applyProtection="1">
      <alignment horizontal="center" vertical="center" wrapText="1"/>
      <protection hidden="1"/>
    </xf>
    <xf numFmtId="0" fontId="19" fillId="0" borderId="15" xfId="47" applyFont="1" applyBorder="1" applyAlignment="1" applyProtection="1">
      <alignment horizontal="center" vertical="center" wrapText="1"/>
      <protection hidden="1"/>
    </xf>
    <xf numFmtId="0" fontId="19" fillId="0" borderId="45" xfId="47" applyFont="1" applyBorder="1" applyAlignment="1" applyProtection="1">
      <alignment horizontal="center" vertical="center" wrapText="1"/>
      <protection hidden="1"/>
    </xf>
    <xf numFmtId="164" fontId="4" fillId="7" borderId="18" xfId="47" applyNumberFormat="1" applyFill="1" applyBorder="1" applyAlignment="1" applyProtection="1">
      <alignment horizontal="center"/>
      <protection hidden="1" locked="0"/>
    </xf>
    <xf numFmtId="164" fontId="4" fillId="7" borderId="46" xfId="47" applyNumberFormat="1" applyFill="1" applyBorder="1" applyAlignment="1" applyProtection="1">
      <alignment horizontal="center"/>
      <protection hidden="1" locked="0"/>
    </xf>
    <xf numFmtId="164" fontId="4" fillId="7" borderId="17" xfId="47" applyNumberFormat="1" applyFill="1" applyBorder="1" applyAlignment="1" applyProtection="1">
      <alignment horizontal="center"/>
      <protection hidden="1" locked="0"/>
    </xf>
    <xf numFmtId="0" fontId="19" fillId="0" borderId="14" xfId="47" applyFont="1" applyBorder="1" applyAlignment="1" applyProtection="1">
      <alignment horizontal="center" vertical="center" wrapText="1"/>
      <protection hidden="1"/>
    </xf>
    <xf numFmtId="0" fontId="19" fillId="0" borderId="73" xfId="47" applyFont="1" applyBorder="1" applyAlignment="1" applyProtection="1">
      <alignment horizontal="center" vertical="center" wrapText="1"/>
      <protection hidden="1"/>
    </xf>
    <xf numFmtId="0" fontId="19" fillId="0" borderId="31" xfId="47" applyFont="1" applyBorder="1" applyAlignment="1" applyProtection="1">
      <alignment horizontal="center" vertical="center" wrapText="1"/>
      <protection hidden="1"/>
    </xf>
    <xf numFmtId="0" fontId="19" fillId="0" borderId="24" xfId="47" applyFont="1" applyBorder="1" applyAlignment="1" applyProtection="1">
      <alignment horizontal="center" vertical="center" wrapText="1"/>
      <protection hidden="1"/>
    </xf>
    <xf numFmtId="0" fontId="26" fillId="0" borderId="61" xfId="47" applyFont="1" applyBorder="1" applyAlignment="1" applyProtection="1">
      <alignment horizontal="justify" wrapText="1"/>
      <protection hidden="1"/>
    </xf>
    <xf numFmtId="0" fontId="31" fillId="0" borderId="0" xfId="47" applyFont="1" applyBorder="1" applyProtection="1">
      <alignment/>
      <protection hidden="1"/>
    </xf>
    <xf numFmtId="0" fontId="19" fillId="0" borderId="11" xfId="47" applyFont="1" applyBorder="1" applyAlignment="1" applyProtection="1">
      <alignment horizontal="center"/>
      <protection hidden="1"/>
    </xf>
    <xf numFmtId="0" fontId="19" fillId="0" borderId="13" xfId="47" applyFont="1" applyBorder="1" applyAlignment="1" applyProtection="1">
      <alignment horizontal="center"/>
      <protection hidden="1"/>
    </xf>
    <xf numFmtId="0" fontId="25" fillId="0" borderId="0" xfId="47" applyFont="1" applyProtection="1">
      <alignment/>
      <protection hidden="1"/>
    </xf>
    <xf numFmtId="0" fontId="24" fillId="0" borderId="0" xfId="47" applyFont="1" applyProtection="1">
      <alignment/>
      <protection hidden="1"/>
    </xf>
    <xf numFmtId="0" fontId="4" fillId="0" borderId="0" xfId="47" applyProtection="1">
      <alignment/>
      <protection hidden="1"/>
    </xf>
    <xf numFmtId="44" fontId="19" fillId="0" borderId="13" xfId="47" applyNumberFormat="1" applyFont="1" applyFill="1" applyBorder="1" applyAlignment="1" applyProtection="1">
      <alignment horizontal="center" vertical="center" wrapText="1"/>
      <protection hidden="1"/>
    </xf>
    <xf numFmtId="44" fontId="19" fillId="0" borderId="19" xfId="47" applyNumberFormat="1" applyFont="1" applyFill="1" applyBorder="1" applyAlignment="1" applyProtection="1">
      <alignment horizontal="center" vertical="center" wrapText="1"/>
      <protection hidden="1"/>
    </xf>
    <xf numFmtId="44" fontId="4" fillId="0" borderId="65" xfId="47" applyNumberFormat="1" applyFont="1" applyFill="1" applyBorder="1" applyAlignment="1" applyProtection="1">
      <alignment horizontal="center"/>
      <protection hidden="1"/>
    </xf>
    <xf numFmtId="44" fontId="4" fillId="0" borderId="66" xfId="47" applyNumberFormat="1" applyFill="1" applyBorder="1" applyAlignment="1" applyProtection="1">
      <alignment horizontal="center"/>
      <protection hidden="1"/>
    </xf>
    <xf numFmtId="44" fontId="4" fillId="0" borderId="35" xfId="47" applyNumberFormat="1" applyFill="1" applyBorder="1" applyAlignment="1" applyProtection="1">
      <alignment horizontal="center"/>
      <protection hidden="1"/>
    </xf>
    <xf numFmtId="44" fontId="4" fillId="0" borderId="57" xfId="47" applyNumberFormat="1" applyFont="1" applyFill="1" applyBorder="1" applyAlignment="1" applyProtection="1">
      <alignment horizontal="center"/>
      <protection hidden="1"/>
    </xf>
    <xf numFmtId="44" fontId="4" fillId="0" borderId="58" xfId="47" applyNumberFormat="1" applyFill="1" applyBorder="1" applyAlignment="1" applyProtection="1">
      <alignment horizontal="center"/>
      <protection hidden="1"/>
    </xf>
    <xf numFmtId="44" fontId="4" fillId="0" borderId="52" xfId="47" applyNumberFormat="1" applyFill="1" applyBorder="1" applyAlignment="1" applyProtection="1">
      <alignment horizontal="center"/>
      <protection hidden="1"/>
    </xf>
    <xf numFmtId="165" fontId="4" fillId="0" borderId="65" xfId="47" applyNumberFormat="1" applyFill="1" applyBorder="1" applyAlignment="1" applyProtection="1">
      <alignment horizontal="center"/>
      <protection hidden="1"/>
    </xf>
    <xf numFmtId="165" fontId="4" fillId="0" borderId="66" xfId="47" applyNumberFormat="1" applyFill="1" applyBorder="1" applyAlignment="1" applyProtection="1">
      <alignment horizontal="center"/>
      <protection hidden="1"/>
    </xf>
    <xf numFmtId="165" fontId="4" fillId="0" borderId="35" xfId="47" applyNumberFormat="1" applyFill="1" applyBorder="1" applyAlignment="1" applyProtection="1">
      <alignment horizontal="center"/>
      <protection hidden="1"/>
    </xf>
    <xf numFmtId="164" fontId="4" fillId="19" borderId="57" xfId="47" applyNumberFormat="1" applyFill="1" applyBorder="1" applyAlignment="1" applyProtection="1">
      <alignment horizontal="right"/>
      <protection hidden="1"/>
    </xf>
    <xf numFmtId="164" fontId="4" fillId="19" borderId="58" xfId="47" applyNumberFormat="1" applyFill="1" applyBorder="1" applyAlignment="1" applyProtection="1">
      <alignment horizontal="right"/>
      <protection hidden="1"/>
    </xf>
    <xf numFmtId="164" fontId="4" fillId="19" borderId="52" xfId="47" applyNumberFormat="1" applyFill="1" applyBorder="1" applyAlignment="1" applyProtection="1">
      <alignment horizontal="right"/>
      <protection hidden="1"/>
    </xf>
    <xf numFmtId="44" fontId="4" fillId="0" borderId="65" xfId="47" applyNumberFormat="1" applyFill="1" applyBorder="1" applyAlignment="1" applyProtection="1">
      <alignment horizontal="center"/>
      <protection hidden="1"/>
    </xf>
    <xf numFmtId="44" fontId="4" fillId="0" borderId="57" xfId="47" applyNumberFormat="1" applyFill="1" applyBorder="1" applyAlignment="1" applyProtection="1">
      <alignment horizontal="center"/>
      <protection hidden="1"/>
    </xf>
    <xf numFmtId="164" fontId="4" fillId="7" borderId="67" xfId="47" applyNumberFormat="1" applyFill="1" applyBorder="1" applyAlignment="1" applyProtection="1">
      <alignment horizontal="center"/>
      <protection hidden="1" locked="0"/>
    </xf>
    <xf numFmtId="164" fontId="4" fillId="7" borderId="42" xfId="47" applyNumberFormat="1" applyFill="1" applyBorder="1" applyAlignment="1" applyProtection="1">
      <alignment horizontal="center"/>
      <protection hidden="1" locked="0"/>
    </xf>
    <xf numFmtId="164" fontId="4" fillId="7" borderId="74" xfId="47" applyNumberFormat="1" applyFill="1" applyBorder="1" applyAlignment="1" applyProtection="1">
      <alignment horizontal="center"/>
      <protection hidden="1" locked="0"/>
    </xf>
    <xf numFmtId="164" fontId="4" fillId="7" borderId="69" xfId="47" applyNumberFormat="1" applyFill="1" applyBorder="1" applyAlignment="1" applyProtection="1">
      <alignment horizontal="center"/>
      <protection hidden="1" locked="0"/>
    </xf>
    <xf numFmtId="164" fontId="4" fillId="7" borderId="63" xfId="47" applyNumberFormat="1" applyFill="1" applyBorder="1" applyAlignment="1" applyProtection="1">
      <alignment horizontal="center"/>
      <protection hidden="1" locked="0"/>
    </xf>
    <xf numFmtId="44" fontId="19" fillId="0" borderId="12" xfId="47" applyNumberFormat="1" applyFont="1" applyFill="1" applyBorder="1" applyAlignment="1" applyProtection="1">
      <alignment horizontal="center" vertical="center" wrapText="1"/>
      <protection hidden="1"/>
    </xf>
    <xf numFmtId="44" fontId="19" fillId="0" borderId="18" xfId="47" applyNumberFormat="1" applyFont="1" applyFill="1" applyBorder="1" applyAlignment="1" applyProtection="1">
      <alignment horizontal="center" vertical="center" wrapText="1"/>
      <protection hidden="1"/>
    </xf>
    <xf numFmtId="44" fontId="19" fillId="0" borderId="11" xfId="47" applyNumberFormat="1" applyFont="1" applyFill="1" applyBorder="1" applyAlignment="1" applyProtection="1">
      <alignment horizontal="center" vertical="center" wrapText="1"/>
      <protection hidden="1"/>
    </xf>
    <xf numFmtId="44" fontId="19" fillId="0" borderId="17" xfId="47" applyNumberFormat="1" applyFont="1" applyFill="1" applyBorder="1" applyAlignment="1" applyProtection="1">
      <alignment horizontal="center" vertical="center" wrapText="1"/>
      <protection hidden="1"/>
    </xf>
    <xf numFmtId="164" fontId="4" fillId="19" borderId="59" xfId="47" applyNumberFormat="1" applyFill="1" applyBorder="1" applyAlignment="1" applyProtection="1">
      <alignment horizontal="right"/>
      <protection hidden="1"/>
    </xf>
    <xf numFmtId="0" fontId="4" fillId="0" borderId="56" xfId="47" applyBorder="1" applyAlignment="1" applyProtection="1">
      <alignment horizontal="right"/>
      <protection hidden="1"/>
    </xf>
    <xf numFmtId="0" fontId="4" fillId="0" borderId="39" xfId="47" applyBorder="1" applyAlignment="1" applyProtection="1">
      <alignment horizontal="right"/>
      <protection hidden="1"/>
    </xf>
    <xf numFmtId="0" fontId="19" fillId="0" borderId="71" xfId="47" applyFont="1" applyFill="1" applyBorder="1" applyAlignment="1" applyProtection="1">
      <alignment horizontal="center" vertical="center" wrapText="1"/>
      <protection hidden="1"/>
    </xf>
    <xf numFmtId="0" fontId="19" fillId="0" borderId="40" xfId="47" applyFont="1" applyFill="1" applyBorder="1" applyAlignment="1" applyProtection="1">
      <alignment horizontal="center" vertical="center" wrapText="1"/>
      <protection hidden="1"/>
    </xf>
    <xf numFmtId="164" fontId="4" fillId="19" borderId="56" xfId="47" applyNumberFormat="1" applyFill="1" applyBorder="1" applyAlignment="1" applyProtection="1">
      <alignment horizontal="right"/>
      <protection hidden="1"/>
    </xf>
    <xf numFmtId="164" fontId="4" fillId="19" borderId="39" xfId="47" applyNumberFormat="1" applyFill="1" applyBorder="1" applyAlignment="1" applyProtection="1">
      <alignment horizontal="right"/>
      <protection hidden="1"/>
    </xf>
    <xf numFmtId="44" fontId="19" fillId="0" borderId="62" xfId="47" applyNumberFormat="1" applyFont="1" applyFill="1" applyBorder="1" applyAlignment="1" applyProtection="1">
      <alignment horizontal="center"/>
      <protection hidden="1"/>
    </xf>
    <xf numFmtId="44" fontId="19" fillId="0" borderId="69" xfId="47" applyNumberFormat="1" applyFont="1" applyFill="1" applyBorder="1" applyAlignment="1" applyProtection="1">
      <alignment horizontal="center"/>
      <protection hidden="1"/>
    </xf>
    <xf numFmtId="44" fontId="19" fillId="0" borderId="75" xfId="47" applyNumberFormat="1" applyFont="1" applyFill="1" applyBorder="1" applyAlignment="1" applyProtection="1">
      <alignment horizontal="center"/>
      <protection hidden="1"/>
    </xf>
    <xf numFmtId="0" fontId="4" fillId="0" borderId="76" xfId="47" applyBorder="1" applyAlignment="1" applyProtection="1">
      <alignment horizontal="center" vertical="center"/>
      <protection hidden="1"/>
    </xf>
    <xf numFmtId="0" fontId="4" fillId="0" borderId="77" xfId="47" applyBorder="1" applyAlignment="1" applyProtection="1">
      <alignment horizontal="center" vertical="center"/>
      <protection hidden="1"/>
    </xf>
    <xf numFmtId="0" fontId="4" fillId="0" borderId="70" xfId="47" applyBorder="1" applyAlignment="1" applyProtection="1">
      <alignment horizontal="center" vertical="center"/>
      <protection hidden="1"/>
    </xf>
    <xf numFmtId="164" fontId="19" fillId="4" borderId="67" xfId="47" applyNumberFormat="1" applyFont="1" applyFill="1" applyBorder="1" applyAlignment="1" applyProtection="1">
      <alignment vertical="center"/>
      <protection hidden="1"/>
    </xf>
    <xf numFmtId="164" fontId="19" fillId="4" borderId="74" xfId="47" applyNumberFormat="1" applyFont="1" applyFill="1" applyBorder="1" applyAlignment="1" applyProtection="1">
      <alignment vertical="center"/>
      <protection hidden="1"/>
    </xf>
    <xf numFmtId="164" fontId="4" fillId="19" borderId="14" xfId="47" applyNumberFormat="1" applyFont="1" applyFill="1" applyBorder="1" applyAlignment="1" applyProtection="1">
      <alignment horizontal="right" vertical="center" wrapText="1"/>
      <protection hidden="1"/>
    </xf>
    <xf numFmtId="164" fontId="4" fillId="19" borderId="16" xfId="47" applyNumberFormat="1" applyFont="1" applyFill="1" applyBorder="1" applyAlignment="1" applyProtection="1">
      <alignment horizontal="right" vertical="center" wrapText="1"/>
      <protection hidden="1"/>
    </xf>
    <xf numFmtId="164" fontId="4" fillId="19" borderId="15" xfId="47" applyNumberFormat="1" applyFont="1" applyFill="1" applyBorder="1" applyAlignment="1" applyProtection="1">
      <alignment vertical="center"/>
      <protection hidden="1"/>
    </xf>
    <xf numFmtId="164" fontId="4" fillId="19" borderId="45" xfId="47" applyNumberFormat="1" applyFont="1" applyFill="1" applyBorder="1" applyAlignment="1" applyProtection="1">
      <alignment vertical="center"/>
      <protection hidden="1"/>
    </xf>
    <xf numFmtId="0" fontId="19" fillId="0" borderId="17" xfId="47" applyFont="1" applyFill="1" applyBorder="1" applyAlignment="1" applyProtection="1">
      <alignment horizontal="center" vertical="center" wrapText="1"/>
      <protection hidden="1"/>
    </xf>
    <xf numFmtId="0" fontId="19" fillId="0" borderId="18" xfId="47" applyFont="1" applyFill="1" applyBorder="1" applyAlignment="1" applyProtection="1">
      <alignment horizontal="center" vertical="center" wrapText="1"/>
      <protection hidden="1"/>
    </xf>
    <xf numFmtId="0" fontId="19" fillId="0" borderId="46" xfId="47" applyFont="1" applyFill="1" applyBorder="1" applyAlignment="1" applyProtection="1">
      <alignment horizontal="center" vertical="center" wrapText="1"/>
      <protection hidden="1"/>
    </xf>
    <xf numFmtId="164" fontId="19" fillId="4" borderId="68" xfId="47" applyNumberFormat="1" applyFont="1" applyFill="1" applyBorder="1" applyAlignment="1" applyProtection="1">
      <alignment vertical="center"/>
      <protection hidden="1"/>
    </xf>
    <xf numFmtId="164" fontId="4" fillId="19" borderId="33" xfId="47" applyNumberFormat="1" applyFont="1" applyFill="1" applyBorder="1" applyAlignment="1" applyProtection="1">
      <alignment vertical="center"/>
      <protection hidden="1"/>
    </xf>
    <xf numFmtId="164" fontId="4" fillId="19" borderId="43" xfId="47" applyNumberFormat="1" applyFont="1" applyFill="1" applyBorder="1" applyAlignment="1" applyProtection="1">
      <alignment vertical="center"/>
      <protection hidden="1"/>
    </xf>
    <xf numFmtId="164" fontId="4" fillId="19" borderId="41" xfId="47" applyNumberFormat="1" applyFont="1" applyFill="1" applyBorder="1" applyAlignment="1" applyProtection="1">
      <alignment horizontal="right" vertical="center" wrapText="1"/>
      <protection hidden="1"/>
    </xf>
    <xf numFmtId="164" fontId="4" fillId="19" borderId="34" xfId="47" applyNumberFormat="1" applyFont="1" applyFill="1" applyBorder="1" applyAlignment="1" applyProtection="1">
      <alignment horizontal="right" vertical="center" wrapText="1"/>
      <protection hidden="1"/>
    </xf>
    <xf numFmtId="0" fontId="4" fillId="0" borderId="56" xfId="47" applyBorder="1" applyAlignment="1" applyProtection="1">
      <alignment vertical="center"/>
      <protection hidden="1"/>
    </xf>
    <xf numFmtId="0" fontId="4" fillId="0" borderId="39" xfId="47" applyBorder="1" applyAlignment="1" applyProtection="1">
      <alignment vertical="center"/>
      <protection hidden="1"/>
    </xf>
    <xf numFmtId="164" fontId="4" fillId="19" borderId="45" xfId="47" applyNumberFormat="1" applyFont="1" applyFill="1" applyBorder="1" applyAlignment="1" applyProtection="1">
      <alignment horizontal="right" vertical="center" wrapText="1"/>
      <protection hidden="1"/>
    </xf>
    <xf numFmtId="164" fontId="4" fillId="19" borderId="78" xfId="47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47" applyFont="1" applyBorder="1" applyAlignment="1" applyProtection="1">
      <alignment wrapText="1"/>
      <protection hidden="1"/>
    </xf>
    <xf numFmtId="0" fontId="19" fillId="0" borderId="12" xfId="47" applyFont="1" applyBorder="1" applyAlignment="1" applyProtection="1">
      <alignment wrapText="1"/>
      <protection hidden="1"/>
    </xf>
    <xf numFmtId="0" fontId="19" fillId="0" borderId="12" xfId="47" applyFont="1" applyBorder="1" applyAlignment="1" applyProtection="1">
      <alignment horizontal="center"/>
      <protection hidden="1"/>
    </xf>
    <xf numFmtId="0" fontId="19" fillId="0" borderId="44" xfId="47" applyFont="1" applyBorder="1" applyAlignment="1" applyProtection="1">
      <alignment horizontal="center"/>
      <protection hidden="1"/>
    </xf>
    <xf numFmtId="3" fontId="4" fillId="0" borderId="76" xfId="47" applyNumberFormat="1" applyBorder="1" applyAlignment="1" applyProtection="1">
      <alignment horizontal="center" vertic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abídková cen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view="pageLayout" workbookViewId="0" topLeftCell="B1">
      <selection activeCell="F261" sqref="F261:G261"/>
    </sheetView>
  </sheetViews>
  <sheetFormatPr defaultColWidth="9.140625" defaultRowHeight="12.75"/>
  <cols>
    <col min="1" max="1" width="15.140625" style="0" customWidth="1"/>
    <col min="2" max="2" width="25.140625" style="0" customWidth="1"/>
    <col min="3" max="3" width="24.7109375" style="0" customWidth="1"/>
    <col min="4" max="4" width="19.8515625" style="0" customWidth="1"/>
    <col min="5" max="5" width="24.28125" style="0" customWidth="1"/>
    <col min="6" max="6" width="21.8515625" style="0" customWidth="1"/>
    <col min="7" max="8" width="24.28125" style="0" customWidth="1"/>
  </cols>
  <sheetData>
    <row r="1" spans="1:7" ht="18" customHeight="1">
      <c r="A1" s="155"/>
      <c r="B1" s="155"/>
      <c r="C1" s="155"/>
      <c r="D1" s="155"/>
      <c r="E1" s="155"/>
      <c r="F1" s="155"/>
      <c r="G1" s="155"/>
    </row>
    <row r="2" spans="1:8" ht="15.75">
      <c r="A2" s="131" t="s">
        <v>51</v>
      </c>
      <c r="B2" s="117"/>
      <c r="C2" s="117"/>
      <c r="D2" s="117"/>
      <c r="E2" s="117"/>
      <c r="F2" s="117"/>
      <c r="G2" s="117"/>
      <c r="H2" s="117"/>
    </row>
    <row r="3" spans="1:8" ht="47.25" customHeight="1">
      <c r="A3" s="116" t="s">
        <v>104</v>
      </c>
      <c r="B3" s="116"/>
      <c r="C3" s="116"/>
      <c r="D3" s="116"/>
      <c r="E3" s="116"/>
      <c r="F3" s="116"/>
      <c r="G3" s="116"/>
      <c r="H3" s="117"/>
    </row>
    <row r="4" ht="13.5" thickBot="1"/>
    <row r="5" spans="1:8" ht="13.5" customHeight="1" thickBot="1">
      <c r="A5" s="148" t="s">
        <v>0</v>
      </c>
      <c r="B5" s="150" t="s">
        <v>1</v>
      </c>
      <c r="C5" s="142" t="s">
        <v>31</v>
      </c>
      <c r="D5" s="144" t="s">
        <v>98</v>
      </c>
      <c r="E5" s="145"/>
      <c r="F5" s="146" t="s">
        <v>106</v>
      </c>
      <c r="G5" s="142" t="s">
        <v>62</v>
      </c>
      <c r="H5" s="222" t="s">
        <v>63</v>
      </c>
    </row>
    <row r="6" spans="1:8" ht="84" customHeight="1" thickBot="1">
      <c r="A6" s="149"/>
      <c r="B6" s="151"/>
      <c r="C6" s="143"/>
      <c r="D6" s="2" t="s">
        <v>32</v>
      </c>
      <c r="E6" s="2" t="s">
        <v>33</v>
      </c>
      <c r="F6" s="147"/>
      <c r="G6" s="143"/>
      <c r="H6" s="223"/>
    </row>
    <row r="7" spans="1:8" ht="12.75">
      <c r="A7" s="152" t="s">
        <v>52</v>
      </c>
      <c r="B7" s="205" t="s">
        <v>3</v>
      </c>
      <c r="C7" s="3" t="s">
        <v>26</v>
      </c>
      <c r="D7" s="4"/>
      <c r="E7" s="5"/>
      <c r="F7" s="139">
        <v>1217</v>
      </c>
      <c r="G7" s="136">
        <f>D11*F7</f>
        <v>0</v>
      </c>
      <c r="H7" s="136">
        <f>E11*F7</f>
        <v>0</v>
      </c>
    </row>
    <row r="8" spans="1:8" ht="12.75">
      <c r="A8" s="153"/>
      <c r="B8" s="206"/>
      <c r="C8" s="6" t="s">
        <v>27</v>
      </c>
      <c r="D8" s="7"/>
      <c r="E8" s="8"/>
      <c r="F8" s="140"/>
      <c r="G8" s="137"/>
      <c r="H8" s="228"/>
    </row>
    <row r="9" spans="1:8" ht="12.75">
      <c r="A9" s="153"/>
      <c r="B9" s="206"/>
      <c r="C9" s="6" t="s">
        <v>28</v>
      </c>
      <c r="D9" s="7"/>
      <c r="E9" s="8"/>
      <c r="F9" s="140"/>
      <c r="G9" s="137"/>
      <c r="H9" s="228"/>
    </row>
    <row r="10" spans="1:8" ht="12.75">
      <c r="A10" s="153"/>
      <c r="B10" s="206"/>
      <c r="C10" s="6" t="s">
        <v>29</v>
      </c>
      <c r="D10" s="7"/>
      <c r="E10" s="8"/>
      <c r="F10" s="140"/>
      <c r="G10" s="137"/>
      <c r="H10" s="228"/>
    </row>
    <row r="11" spans="1:8" ht="13.5" thickBot="1">
      <c r="A11" s="154"/>
      <c r="B11" s="207"/>
      <c r="C11" s="10" t="s">
        <v>30</v>
      </c>
      <c r="D11" s="11"/>
      <c r="E11" s="12"/>
      <c r="F11" s="141"/>
      <c r="G11" s="138"/>
      <c r="H11" s="229"/>
    </row>
    <row r="12" spans="1:8" ht="12.75">
      <c r="A12" s="209" t="s">
        <v>7</v>
      </c>
      <c r="B12" s="205" t="s">
        <v>3</v>
      </c>
      <c r="C12" s="3" t="s">
        <v>26</v>
      </c>
      <c r="D12" s="13"/>
      <c r="E12" s="14"/>
      <c r="F12" s="139">
        <v>278</v>
      </c>
      <c r="G12" s="136">
        <f>D16*F12</f>
        <v>0</v>
      </c>
      <c r="H12" s="136">
        <f>E16*F12</f>
        <v>0</v>
      </c>
    </row>
    <row r="13" spans="1:8" ht="12.75">
      <c r="A13" s="195"/>
      <c r="B13" s="206"/>
      <c r="C13" s="6" t="s">
        <v>27</v>
      </c>
      <c r="D13" s="15"/>
      <c r="E13" s="16"/>
      <c r="F13" s="140"/>
      <c r="G13" s="137"/>
      <c r="H13" s="228"/>
    </row>
    <row r="14" spans="1:8" ht="12.75">
      <c r="A14" s="195"/>
      <c r="B14" s="206"/>
      <c r="C14" s="6" t="s">
        <v>28</v>
      </c>
      <c r="D14" s="15"/>
      <c r="E14" s="16"/>
      <c r="F14" s="140"/>
      <c r="G14" s="137"/>
      <c r="H14" s="228"/>
    </row>
    <row r="15" spans="1:8" ht="12.75">
      <c r="A15" s="195"/>
      <c r="B15" s="206"/>
      <c r="C15" s="6" t="s">
        <v>29</v>
      </c>
      <c r="D15" s="15"/>
      <c r="E15" s="16"/>
      <c r="F15" s="140"/>
      <c r="G15" s="137"/>
      <c r="H15" s="228"/>
    </row>
    <row r="16" spans="1:8" ht="13.5" thickBot="1">
      <c r="A16" s="196"/>
      <c r="B16" s="207"/>
      <c r="C16" s="10" t="s">
        <v>30</v>
      </c>
      <c r="D16" s="11"/>
      <c r="E16" s="12"/>
      <c r="F16" s="141"/>
      <c r="G16" s="138"/>
      <c r="H16" s="229"/>
    </row>
    <row r="17" spans="1:8" ht="12.75">
      <c r="A17" s="208" t="s">
        <v>53</v>
      </c>
      <c r="B17" s="205" t="s">
        <v>3</v>
      </c>
      <c r="C17" s="3" t="s">
        <v>26</v>
      </c>
      <c r="D17" s="13"/>
      <c r="E17" s="14"/>
      <c r="F17" s="139">
        <v>85</v>
      </c>
      <c r="G17" s="136">
        <f>D21*F17</f>
        <v>0</v>
      </c>
      <c r="H17" s="136">
        <f>E21*F17</f>
        <v>0</v>
      </c>
    </row>
    <row r="18" spans="1:8" ht="12.75">
      <c r="A18" s="195"/>
      <c r="B18" s="206"/>
      <c r="C18" s="6" t="s">
        <v>27</v>
      </c>
      <c r="D18" s="15"/>
      <c r="E18" s="16"/>
      <c r="F18" s="140"/>
      <c r="G18" s="137"/>
      <c r="H18" s="228"/>
    </row>
    <row r="19" spans="1:8" ht="12.75">
      <c r="A19" s="195"/>
      <c r="B19" s="206"/>
      <c r="C19" s="6" t="s">
        <v>28</v>
      </c>
      <c r="D19" s="15"/>
      <c r="E19" s="16"/>
      <c r="F19" s="140"/>
      <c r="G19" s="137"/>
      <c r="H19" s="228"/>
    </row>
    <row r="20" spans="1:8" ht="12.75">
      <c r="A20" s="195"/>
      <c r="B20" s="206"/>
      <c r="C20" s="6" t="s">
        <v>29</v>
      </c>
      <c r="D20" s="15"/>
      <c r="E20" s="16"/>
      <c r="F20" s="140"/>
      <c r="G20" s="137"/>
      <c r="H20" s="228"/>
    </row>
    <row r="21" spans="1:8" ht="13.5" thickBot="1">
      <c r="A21" s="196"/>
      <c r="B21" s="207"/>
      <c r="C21" s="10" t="s">
        <v>30</v>
      </c>
      <c r="D21" s="11"/>
      <c r="E21" s="12"/>
      <c r="F21" s="141"/>
      <c r="G21" s="138"/>
      <c r="H21" s="229"/>
    </row>
    <row r="22" spans="1:8" ht="12.75">
      <c r="A22" s="208" t="s">
        <v>53</v>
      </c>
      <c r="B22" s="205" t="s">
        <v>4</v>
      </c>
      <c r="C22" s="3" t="s">
        <v>26</v>
      </c>
      <c r="D22" s="13"/>
      <c r="E22" s="14"/>
      <c r="F22" s="139">
        <v>92</v>
      </c>
      <c r="G22" s="136">
        <f>D26*F22</f>
        <v>0</v>
      </c>
      <c r="H22" s="136">
        <f>E26*F22</f>
        <v>0</v>
      </c>
    </row>
    <row r="23" spans="1:8" ht="12.75">
      <c r="A23" s="195"/>
      <c r="B23" s="206"/>
      <c r="C23" s="6" t="s">
        <v>27</v>
      </c>
      <c r="D23" s="15"/>
      <c r="E23" s="16"/>
      <c r="F23" s="140"/>
      <c r="G23" s="137"/>
      <c r="H23" s="228"/>
    </row>
    <row r="24" spans="1:8" ht="12.75">
      <c r="A24" s="195"/>
      <c r="B24" s="206"/>
      <c r="C24" s="6" t="s">
        <v>28</v>
      </c>
      <c r="D24" s="15"/>
      <c r="E24" s="16"/>
      <c r="F24" s="140"/>
      <c r="G24" s="137"/>
      <c r="H24" s="228"/>
    </row>
    <row r="25" spans="1:8" ht="12.75">
      <c r="A25" s="195"/>
      <c r="B25" s="206"/>
      <c r="C25" s="6" t="s">
        <v>29</v>
      </c>
      <c r="D25" s="15"/>
      <c r="E25" s="16"/>
      <c r="F25" s="140"/>
      <c r="G25" s="137"/>
      <c r="H25" s="228"/>
    </row>
    <row r="26" spans="1:8" ht="13.5" thickBot="1">
      <c r="A26" s="196"/>
      <c r="B26" s="207"/>
      <c r="C26" s="10" t="s">
        <v>30</v>
      </c>
      <c r="D26" s="11"/>
      <c r="E26" s="12"/>
      <c r="F26" s="141"/>
      <c r="G26" s="138"/>
      <c r="H26" s="229"/>
    </row>
    <row r="27" spans="1:8" ht="12.75">
      <c r="A27" s="208" t="s">
        <v>53</v>
      </c>
      <c r="B27" s="205" t="s">
        <v>5</v>
      </c>
      <c r="C27" s="3" t="s">
        <v>26</v>
      </c>
      <c r="D27" s="13"/>
      <c r="E27" s="14"/>
      <c r="F27" s="139">
        <v>298</v>
      </c>
      <c r="G27" s="136">
        <f>D31*F27</f>
        <v>0</v>
      </c>
      <c r="H27" s="136">
        <f>E31*F27</f>
        <v>0</v>
      </c>
    </row>
    <row r="28" spans="1:8" ht="12.75">
      <c r="A28" s="195"/>
      <c r="B28" s="206"/>
      <c r="C28" s="6" t="s">
        <v>27</v>
      </c>
      <c r="D28" s="17"/>
      <c r="E28" s="18"/>
      <c r="F28" s="140"/>
      <c r="G28" s="137"/>
      <c r="H28" s="228"/>
    </row>
    <row r="29" spans="1:8" ht="12.75">
      <c r="A29" s="195"/>
      <c r="B29" s="206"/>
      <c r="C29" s="6" t="s">
        <v>28</v>
      </c>
      <c r="D29" s="17"/>
      <c r="E29" s="18"/>
      <c r="F29" s="140"/>
      <c r="G29" s="137"/>
      <c r="H29" s="228"/>
    </row>
    <row r="30" spans="1:8" ht="12.75">
      <c r="A30" s="195"/>
      <c r="B30" s="206"/>
      <c r="C30" s="6" t="s">
        <v>29</v>
      </c>
      <c r="D30" s="17"/>
      <c r="E30" s="18"/>
      <c r="F30" s="140"/>
      <c r="G30" s="137"/>
      <c r="H30" s="228"/>
    </row>
    <row r="31" spans="1:8" ht="13.5" thickBot="1">
      <c r="A31" s="196"/>
      <c r="B31" s="207"/>
      <c r="C31" s="10" t="s">
        <v>30</v>
      </c>
      <c r="D31" s="11"/>
      <c r="E31" s="12"/>
      <c r="F31" s="141"/>
      <c r="G31" s="138"/>
      <c r="H31" s="229"/>
    </row>
    <row r="32" spans="1:8" ht="13.5" thickBot="1">
      <c r="A32" s="185" t="s">
        <v>56</v>
      </c>
      <c r="B32" s="186"/>
      <c r="C32" s="186"/>
      <c r="D32" s="186"/>
      <c r="E32" s="186"/>
      <c r="F32" s="186"/>
      <c r="G32" s="19">
        <f>SUM(G7:G31)</f>
        <v>0</v>
      </c>
      <c r="H32" s="19">
        <f>SUM(H7:H31)</f>
        <v>0</v>
      </c>
    </row>
    <row r="40" spans="1:8" ht="61.5" customHeight="1">
      <c r="A40" s="129" t="s">
        <v>105</v>
      </c>
      <c r="B40" s="130"/>
      <c r="C40" s="130"/>
      <c r="D40" s="130"/>
      <c r="E40" s="130"/>
      <c r="F40" s="130"/>
      <c r="G40" s="130"/>
      <c r="H40" s="117"/>
    </row>
    <row r="41" ht="13.5" thickBot="1"/>
    <row r="42" spans="1:8" ht="33" customHeight="1">
      <c r="A42" s="214" t="s">
        <v>11</v>
      </c>
      <c r="B42" s="215"/>
      <c r="C42" s="216"/>
      <c r="D42" s="146" t="s">
        <v>102</v>
      </c>
      <c r="E42" s="204"/>
      <c r="F42" s="180" t="s">
        <v>103</v>
      </c>
      <c r="G42" s="142" t="s">
        <v>64</v>
      </c>
      <c r="H42" s="222" t="s">
        <v>65</v>
      </c>
    </row>
    <row r="43" spans="1:8" ht="31.5" customHeight="1" thickBot="1">
      <c r="A43" s="217"/>
      <c r="B43" s="218"/>
      <c r="C43" s="219"/>
      <c r="D43" s="20" t="s">
        <v>34</v>
      </c>
      <c r="E43" s="21" t="s">
        <v>35</v>
      </c>
      <c r="F43" s="198"/>
      <c r="G43" s="143"/>
      <c r="H43" s="223"/>
    </row>
    <row r="44" spans="1:8" ht="12.75">
      <c r="A44" s="212" t="s">
        <v>54</v>
      </c>
      <c r="B44" s="213"/>
      <c r="C44" s="213"/>
      <c r="D44" s="22"/>
      <c r="E44" s="23"/>
      <c r="F44" s="24">
        <v>50</v>
      </c>
      <c r="G44" s="25">
        <f>D44*F44</f>
        <v>0</v>
      </c>
      <c r="H44" s="25">
        <f>E44*F44</f>
        <v>0</v>
      </c>
    </row>
    <row r="45" spans="1:8" ht="13.5" thickBot="1">
      <c r="A45" s="220" t="s">
        <v>55</v>
      </c>
      <c r="B45" s="221"/>
      <c r="C45" s="221"/>
      <c r="D45" s="26"/>
      <c r="E45" s="27"/>
      <c r="F45" s="28">
        <v>50</v>
      </c>
      <c r="G45" s="29">
        <f>D45*F45</f>
        <v>0</v>
      </c>
      <c r="H45" s="52">
        <f>E45*F45</f>
        <v>0</v>
      </c>
    </row>
    <row r="46" spans="1:8" ht="13.5" thickBot="1">
      <c r="A46" s="201" t="s">
        <v>57</v>
      </c>
      <c r="B46" s="202"/>
      <c r="C46" s="202"/>
      <c r="D46" s="202"/>
      <c r="E46" s="202"/>
      <c r="F46" s="203"/>
      <c r="G46" s="30">
        <f>SUM(G44:G45)</f>
        <v>0</v>
      </c>
      <c r="H46" s="30">
        <f>SUM(H44:H45)</f>
        <v>0</v>
      </c>
    </row>
    <row r="48" spans="1:8" ht="12.75">
      <c r="A48" s="197" t="s">
        <v>107</v>
      </c>
      <c r="B48" s="197"/>
      <c r="C48" s="197"/>
      <c r="D48" s="197"/>
      <c r="E48" s="197"/>
      <c r="F48" s="197"/>
      <c r="G48" s="197"/>
      <c r="H48" s="197"/>
    </row>
    <row r="49" spans="1:8" ht="13.5" thickBot="1">
      <c r="A49" s="32"/>
      <c r="B49" s="32"/>
      <c r="C49" s="32"/>
      <c r="D49" s="32"/>
      <c r="E49" s="32"/>
      <c r="F49" s="32"/>
      <c r="G49" s="32"/>
      <c r="H49" s="32"/>
    </row>
    <row r="50" spans="1:8" ht="25.5" customHeight="1">
      <c r="A50" s="210" t="s">
        <v>41</v>
      </c>
      <c r="B50" s="230" t="s">
        <v>42</v>
      </c>
      <c r="C50" s="199"/>
      <c r="D50" s="199" t="s">
        <v>43</v>
      </c>
      <c r="E50" s="200"/>
      <c r="F50" s="32"/>
      <c r="G50" s="32"/>
      <c r="H50" s="32"/>
    </row>
    <row r="51" spans="1:8" ht="12.75">
      <c r="A51" s="211"/>
      <c r="B51" s="59" t="s">
        <v>34</v>
      </c>
      <c r="C51" s="33" t="s">
        <v>35</v>
      </c>
      <c r="D51" s="33" t="s">
        <v>34</v>
      </c>
      <c r="E51" s="34" t="s">
        <v>35</v>
      </c>
      <c r="F51" s="32"/>
      <c r="G51" s="32"/>
      <c r="H51" s="32"/>
    </row>
    <row r="52" spans="1:8" ht="12.75">
      <c r="A52" s="102" t="s">
        <v>2</v>
      </c>
      <c r="B52" s="35"/>
      <c r="C52" s="36"/>
      <c r="D52" s="36"/>
      <c r="E52" s="37"/>
      <c r="F52" s="32"/>
      <c r="G52" s="32"/>
      <c r="H52" s="32"/>
    </row>
    <row r="53" spans="1:8" ht="12.75">
      <c r="A53" s="102" t="s">
        <v>6</v>
      </c>
      <c r="B53" s="35"/>
      <c r="C53" s="36"/>
      <c r="D53" s="36"/>
      <c r="E53" s="37"/>
      <c r="F53" s="32"/>
      <c r="G53" s="32"/>
      <c r="H53" s="32"/>
    </row>
    <row r="54" spans="1:8" ht="12.75">
      <c r="A54" s="102" t="s">
        <v>7</v>
      </c>
      <c r="B54" s="35"/>
      <c r="C54" s="36"/>
      <c r="D54" s="36"/>
      <c r="E54" s="37"/>
      <c r="F54" s="32"/>
      <c r="G54" s="32"/>
      <c r="H54" s="32"/>
    </row>
    <row r="55" spans="1:8" ht="13.5" thickBot="1">
      <c r="A55" s="103" t="s">
        <v>8</v>
      </c>
      <c r="B55" s="38"/>
      <c r="C55" s="39"/>
      <c r="D55" s="39"/>
      <c r="E55" s="40"/>
      <c r="F55" s="32"/>
      <c r="G55" s="32"/>
      <c r="H55" s="32"/>
    </row>
    <row r="57" spans="1:8" ht="12.75">
      <c r="A57" s="197" t="s">
        <v>108</v>
      </c>
      <c r="B57" s="197"/>
      <c r="C57" s="197"/>
      <c r="D57" s="197"/>
      <c r="E57" s="197"/>
      <c r="F57" s="197"/>
      <c r="G57" s="197"/>
      <c r="H57" s="197"/>
    </row>
    <row r="58" spans="1:8" ht="13.5" thickBot="1">
      <c r="A58" s="41"/>
      <c r="B58" s="41"/>
      <c r="C58" s="41"/>
      <c r="D58" s="41"/>
      <c r="E58" s="41"/>
      <c r="F58" s="41"/>
      <c r="G58" s="41"/>
      <c r="H58" s="41"/>
    </row>
    <row r="59" spans="1:8" ht="13.5" thickBot="1">
      <c r="A59" s="148" t="s">
        <v>0</v>
      </c>
      <c r="B59" s="142" t="s">
        <v>31</v>
      </c>
      <c r="C59" s="144" t="s">
        <v>47</v>
      </c>
      <c r="D59" s="145"/>
      <c r="E59" s="41"/>
      <c r="F59" s="41"/>
      <c r="G59" s="1"/>
      <c r="H59" s="1"/>
    </row>
    <row r="60" spans="1:8" ht="13.5" thickBot="1">
      <c r="A60" s="149"/>
      <c r="B60" s="143"/>
      <c r="C60" s="2" t="s">
        <v>32</v>
      </c>
      <c r="D60" s="42" t="s">
        <v>33</v>
      </c>
      <c r="E60" s="41"/>
      <c r="F60" s="41"/>
      <c r="G60" s="1"/>
      <c r="H60" s="1"/>
    </row>
    <row r="61" spans="1:8" ht="12.75">
      <c r="A61" s="195" t="s">
        <v>2</v>
      </c>
      <c r="B61" s="6" t="s">
        <v>27</v>
      </c>
      <c r="C61" s="44"/>
      <c r="D61" s="45"/>
      <c r="E61" s="41"/>
      <c r="F61" s="41"/>
      <c r="G61" s="46"/>
      <c r="H61" s="46"/>
    </row>
    <row r="62" spans="1:8" ht="12.75">
      <c r="A62" s="195"/>
      <c r="B62" s="6" t="s">
        <v>28</v>
      </c>
      <c r="C62" s="44"/>
      <c r="D62" s="45"/>
      <c r="E62" s="41"/>
      <c r="F62" s="41"/>
      <c r="G62" s="46"/>
      <c r="H62" s="46"/>
    </row>
    <row r="63" spans="1:8" ht="12.75">
      <c r="A63" s="195"/>
      <c r="B63" s="6" t="s">
        <v>29</v>
      </c>
      <c r="C63" s="44"/>
      <c r="D63" s="45"/>
      <c r="E63" s="41"/>
      <c r="F63" s="41"/>
      <c r="G63" s="46"/>
      <c r="H63" s="46"/>
    </row>
    <row r="64" spans="1:8" ht="13.5" thickBot="1">
      <c r="A64" s="196"/>
      <c r="B64" s="10" t="s">
        <v>30</v>
      </c>
      <c r="C64" s="11"/>
      <c r="D64" s="12"/>
      <c r="E64" s="41"/>
      <c r="F64" s="41"/>
      <c r="G64" s="46"/>
      <c r="H64" s="46"/>
    </row>
    <row r="65" spans="1:8" ht="12.75">
      <c r="A65" s="195" t="s">
        <v>6</v>
      </c>
      <c r="B65" s="6" t="s">
        <v>27</v>
      </c>
      <c r="C65" s="44"/>
      <c r="D65" s="45"/>
      <c r="E65" s="41"/>
      <c r="F65" s="41"/>
      <c r="G65" s="46"/>
      <c r="H65" s="46"/>
    </row>
    <row r="66" spans="1:8" ht="12.75">
      <c r="A66" s="195"/>
      <c r="B66" s="6" t="s">
        <v>28</v>
      </c>
      <c r="C66" s="44"/>
      <c r="D66" s="45"/>
      <c r="E66" s="41"/>
      <c r="F66" s="9"/>
      <c r="G66" s="46"/>
      <c r="H66" s="46"/>
    </row>
    <row r="67" spans="1:8" ht="12.75">
      <c r="A67" s="195"/>
      <c r="B67" s="6" t="s">
        <v>29</v>
      </c>
      <c r="C67" s="44"/>
      <c r="D67" s="45"/>
      <c r="E67" s="41"/>
      <c r="F67" s="9"/>
      <c r="G67" s="46"/>
      <c r="H67" s="46"/>
    </row>
    <row r="68" spans="1:8" ht="13.5" thickBot="1">
      <c r="A68" s="196"/>
      <c r="B68" s="10" t="s">
        <v>30</v>
      </c>
      <c r="C68" s="11"/>
      <c r="D68" s="12"/>
      <c r="E68" s="41"/>
      <c r="F68" s="9"/>
      <c r="G68" s="46"/>
      <c r="H68" s="46"/>
    </row>
    <row r="69" spans="1:8" ht="12.75">
      <c r="A69" s="195" t="s">
        <v>7</v>
      </c>
      <c r="B69" s="6" t="s">
        <v>27</v>
      </c>
      <c r="C69" s="47"/>
      <c r="D69" s="48"/>
      <c r="E69" s="41"/>
      <c r="F69" s="41"/>
      <c r="G69" s="46"/>
      <c r="H69" s="46"/>
    </row>
    <row r="70" spans="1:8" ht="12.75">
      <c r="A70" s="195"/>
      <c r="B70" s="6" t="s">
        <v>28</v>
      </c>
      <c r="C70" s="47"/>
      <c r="D70" s="48"/>
      <c r="E70" s="41"/>
      <c r="F70" s="41"/>
      <c r="G70" s="46"/>
      <c r="H70" s="46"/>
    </row>
    <row r="71" spans="1:8" ht="12.75">
      <c r="A71" s="195"/>
      <c r="B71" s="6" t="s">
        <v>29</v>
      </c>
      <c r="C71" s="47"/>
      <c r="D71" s="48"/>
      <c r="E71" s="41"/>
      <c r="F71" s="41"/>
      <c r="G71" s="46"/>
      <c r="H71" s="46"/>
    </row>
    <row r="72" spans="1:8" ht="13.5" thickBot="1">
      <c r="A72" s="196"/>
      <c r="B72" s="10" t="s">
        <v>30</v>
      </c>
      <c r="C72" s="11"/>
      <c r="D72" s="12"/>
      <c r="E72" s="41"/>
      <c r="F72" s="41"/>
      <c r="G72" s="46"/>
      <c r="H72" s="46"/>
    </row>
    <row r="73" spans="1:8" ht="12.75">
      <c r="A73" s="195" t="s">
        <v>8</v>
      </c>
      <c r="B73" s="6" t="s">
        <v>27</v>
      </c>
      <c r="C73" s="47"/>
      <c r="D73" s="48"/>
      <c r="E73" s="41"/>
      <c r="F73" s="41"/>
      <c r="G73" s="1"/>
      <c r="H73" s="1"/>
    </row>
    <row r="74" spans="1:8" ht="12.75">
      <c r="A74" s="195"/>
      <c r="B74" s="6" t="s">
        <v>28</v>
      </c>
      <c r="C74" s="47"/>
      <c r="D74" s="48"/>
      <c r="E74" s="41"/>
      <c r="F74" s="41"/>
      <c r="G74" s="1"/>
      <c r="H74" s="1"/>
    </row>
    <row r="75" spans="1:8" ht="12.75">
      <c r="A75" s="195"/>
      <c r="B75" s="6" t="s">
        <v>29</v>
      </c>
      <c r="C75" s="47"/>
      <c r="D75" s="48"/>
      <c r="E75" s="41"/>
      <c r="F75" s="41"/>
      <c r="G75" s="1"/>
      <c r="H75" s="1"/>
    </row>
    <row r="76" spans="1:8" ht="13.5" thickBot="1">
      <c r="A76" s="196"/>
      <c r="B76" s="49" t="s">
        <v>30</v>
      </c>
      <c r="C76" s="104"/>
      <c r="D76" s="105"/>
      <c r="E76" s="41"/>
      <c r="F76" s="41"/>
      <c r="G76" s="1"/>
      <c r="H76" s="1"/>
    </row>
    <row r="80" spans="1:8" ht="13.5">
      <c r="A80" s="132" t="s">
        <v>97</v>
      </c>
      <c r="B80" s="117"/>
      <c r="C80" s="117"/>
      <c r="D80" s="117"/>
      <c r="E80" s="117"/>
      <c r="F80" s="117"/>
      <c r="G80" s="117"/>
      <c r="H80" s="117"/>
    </row>
    <row r="81" spans="1:8" ht="32.25" customHeight="1">
      <c r="A81" s="133" t="s">
        <v>110</v>
      </c>
      <c r="B81" s="133"/>
      <c r="C81" s="133"/>
      <c r="D81" s="133"/>
      <c r="E81" s="133"/>
      <c r="F81" s="133"/>
      <c r="G81" s="133"/>
      <c r="H81" s="117"/>
    </row>
    <row r="82" ht="13.5" thickBot="1"/>
    <row r="83" spans="1:8" ht="12.75" customHeight="1">
      <c r="A83" s="191" t="s">
        <v>9</v>
      </c>
      <c r="B83" s="181" t="s">
        <v>10</v>
      </c>
      <c r="C83" s="124" t="s">
        <v>36</v>
      </c>
      <c r="D83" s="190"/>
      <c r="E83" s="181" t="s">
        <v>1</v>
      </c>
      <c r="F83" s="193" t="s">
        <v>60</v>
      </c>
      <c r="G83" s="181" t="s">
        <v>66</v>
      </c>
      <c r="H83" s="178" t="s">
        <v>66</v>
      </c>
    </row>
    <row r="84" spans="1:8" ht="37.5" customHeight="1" thickBot="1">
      <c r="A84" s="192"/>
      <c r="B84" s="182"/>
      <c r="C84" s="50" t="s">
        <v>34</v>
      </c>
      <c r="D84" s="51" t="s">
        <v>35</v>
      </c>
      <c r="E84" s="182"/>
      <c r="F84" s="194"/>
      <c r="G84" s="182"/>
      <c r="H84" s="179"/>
    </row>
    <row r="85" spans="1:8" ht="14.25">
      <c r="A85" s="106" t="s">
        <v>58</v>
      </c>
      <c r="B85" s="107">
        <v>1</v>
      </c>
      <c r="C85" s="108"/>
      <c r="D85" s="109"/>
      <c r="E85" s="113" t="s">
        <v>3</v>
      </c>
      <c r="F85" s="110">
        <v>52</v>
      </c>
      <c r="G85" s="25">
        <f>C85*F85</f>
        <v>0</v>
      </c>
      <c r="H85" s="25">
        <f>D85*F85</f>
        <v>0</v>
      </c>
    </row>
    <row r="86" spans="1:8" ht="12.75">
      <c r="A86" s="98" t="s">
        <v>96</v>
      </c>
      <c r="B86" s="96">
        <v>2</v>
      </c>
      <c r="C86" s="53"/>
      <c r="D86" s="54"/>
      <c r="E86" s="114" t="s">
        <v>59</v>
      </c>
      <c r="F86" s="111">
        <v>52</v>
      </c>
      <c r="G86" s="29">
        <f>C86*F86</f>
        <v>0</v>
      </c>
      <c r="H86" s="52">
        <f>D86*F86</f>
        <v>0</v>
      </c>
    </row>
    <row r="87" spans="1:8" ht="13.5" thickBot="1">
      <c r="A87" s="99" t="s">
        <v>96</v>
      </c>
      <c r="B87" s="97">
        <v>5</v>
      </c>
      <c r="C87" s="57"/>
      <c r="D87" s="58"/>
      <c r="E87" s="115" t="s">
        <v>3</v>
      </c>
      <c r="F87" s="112">
        <v>260</v>
      </c>
      <c r="G87" s="55">
        <f>C87*F87</f>
        <v>0</v>
      </c>
      <c r="H87" s="56">
        <f>D87*F87</f>
        <v>0</v>
      </c>
    </row>
    <row r="88" spans="1:8" ht="13.5" thickBot="1">
      <c r="A88" s="187" t="s">
        <v>61</v>
      </c>
      <c r="B88" s="188"/>
      <c r="C88" s="188"/>
      <c r="D88" s="188"/>
      <c r="E88" s="188"/>
      <c r="F88" s="189"/>
      <c r="G88" s="56">
        <f>SUM(G85:G87)</f>
        <v>0</v>
      </c>
      <c r="H88" s="56">
        <f>SUM(H85:H87)</f>
        <v>0</v>
      </c>
    </row>
    <row r="90" spans="1:8" ht="42" customHeight="1">
      <c r="A90" s="134" t="s">
        <v>112</v>
      </c>
      <c r="B90" s="135"/>
      <c r="C90" s="135"/>
      <c r="D90" s="135"/>
      <c r="E90" s="135"/>
      <c r="F90" s="135"/>
      <c r="G90" s="135"/>
      <c r="H90" s="120"/>
    </row>
    <row r="91" ht="13.5" thickBot="1"/>
    <row r="92" spans="1:8" ht="28.5" customHeight="1" thickBot="1">
      <c r="A92" s="146" t="s">
        <v>67</v>
      </c>
      <c r="B92" s="180"/>
      <c r="C92" s="180"/>
      <c r="D92" s="180"/>
      <c r="E92" s="180"/>
      <c r="F92" s="142" t="s">
        <v>109</v>
      </c>
      <c r="G92" s="181" t="s">
        <v>111</v>
      </c>
      <c r="H92" s="178" t="s">
        <v>111</v>
      </c>
    </row>
    <row r="93" spans="1:8" ht="47.25" customHeight="1" thickBot="1">
      <c r="A93" s="172" t="s">
        <v>37</v>
      </c>
      <c r="B93" s="173"/>
      <c r="C93" s="60" t="s">
        <v>38</v>
      </c>
      <c r="D93" s="173" t="s">
        <v>39</v>
      </c>
      <c r="E93" s="184"/>
      <c r="F93" s="143"/>
      <c r="G93" s="182"/>
      <c r="H93" s="179"/>
    </row>
    <row r="94" spans="1:8" ht="12.75">
      <c r="A94" s="157" t="s">
        <v>28</v>
      </c>
      <c r="B94" s="157"/>
      <c r="C94" s="100"/>
      <c r="D94" s="158"/>
      <c r="E94" s="159"/>
      <c r="F94" s="160">
        <v>10</v>
      </c>
      <c r="G94" s="163">
        <f>C96*F94</f>
        <v>0</v>
      </c>
      <c r="H94" s="174">
        <f>D96*F94</f>
        <v>0</v>
      </c>
    </row>
    <row r="95" spans="1:8" ht="13.5" thickBot="1">
      <c r="A95" s="183" t="s">
        <v>27</v>
      </c>
      <c r="B95" s="183"/>
      <c r="C95" s="101"/>
      <c r="D95" s="170"/>
      <c r="E95" s="171"/>
      <c r="F95" s="161"/>
      <c r="G95" s="164"/>
      <c r="H95" s="175"/>
    </row>
    <row r="96" spans="1:8" ht="13.5" thickBot="1">
      <c r="A96" s="166" t="s">
        <v>30</v>
      </c>
      <c r="B96" s="167"/>
      <c r="C96" s="61"/>
      <c r="D96" s="168"/>
      <c r="E96" s="169"/>
      <c r="F96" s="162"/>
      <c r="G96" s="165"/>
      <c r="H96" s="176"/>
    </row>
    <row r="97" ht="13.5" thickBot="1"/>
    <row r="98" spans="1:8" ht="24" customHeight="1" thickBot="1">
      <c r="A98" s="146" t="s">
        <v>68</v>
      </c>
      <c r="B98" s="180"/>
      <c r="C98" s="180"/>
      <c r="D98" s="180"/>
      <c r="E98" s="180"/>
      <c r="F98" s="142" t="s">
        <v>109</v>
      </c>
      <c r="G98" s="181" t="s">
        <v>111</v>
      </c>
      <c r="H98" s="178" t="s">
        <v>111</v>
      </c>
    </row>
    <row r="99" spans="1:8" ht="60.75" customHeight="1" thickBot="1">
      <c r="A99" s="172" t="s">
        <v>37</v>
      </c>
      <c r="B99" s="173"/>
      <c r="C99" s="60" t="s">
        <v>38</v>
      </c>
      <c r="D99" s="173" t="s">
        <v>39</v>
      </c>
      <c r="E99" s="184"/>
      <c r="F99" s="143"/>
      <c r="G99" s="182"/>
      <c r="H99" s="179"/>
    </row>
    <row r="100" spans="1:8" ht="12.75">
      <c r="A100" s="157" t="s">
        <v>28</v>
      </c>
      <c r="B100" s="157"/>
      <c r="C100" s="100"/>
      <c r="D100" s="158"/>
      <c r="E100" s="159"/>
      <c r="F100" s="160">
        <v>1700</v>
      </c>
      <c r="G100" s="163">
        <f>C102*F100</f>
        <v>0</v>
      </c>
      <c r="H100" s="174">
        <f>D102*F100</f>
        <v>0</v>
      </c>
    </row>
    <row r="101" spans="1:8" ht="13.5" thickBot="1">
      <c r="A101" s="183" t="s">
        <v>27</v>
      </c>
      <c r="B101" s="183"/>
      <c r="C101" s="101"/>
      <c r="D101" s="170"/>
      <c r="E101" s="171"/>
      <c r="F101" s="161"/>
      <c r="G101" s="164"/>
      <c r="H101" s="175"/>
    </row>
    <row r="102" spans="1:8" ht="13.5" thickBot="1">
      <c r="A102" s="166" t="s">
        <v>30</v>
      </c>
      <c r="B102" s="167"/>
      <c r="C102" s="61"/>
      <c r="D102" s="168"/>
      <c r="E102" s="169"/>
      <c r="F102" s="162"/>
      <c r="G102" s="165"/>
      <c r="H102" s="176"/>
    </row>
    <row r="115" spans="1:7" ht="12.75">
      <c r="A115" s="177" t="s">
        <v>69</v>
      </c>
      <c r="B115" s="177"/>
      <c r="C115" s="177"/>
      <c r="D115" s="177"/>
      <c r="E115" s="177"/>
      <c r="F115" s="177"/>
      <c r="G115" s="177"/>
    </row>
    <row r="116" spans="1:7" ht="12.75">
      <c r="A116" s="156"/>
      <c r="B116" s="156"/>
      <c r="C116" s="156"/>
      <c r="D116" s="156"/>
      <c r="E116" s="156"/>
      <c r="F116" s="156"/>
      <c r="G116" s="156"/>
    </row>
    <row r="117" spans="1:8" ht="53.25" customHeight="1">
      <c r="A117" s="116" t="s">
        <v>113</v>
      </c>
      <c r="B117" s="116"/>
      <c r="C117" s="116"/>
      <c r="D117" s="116"/>
      <c r="E117" s="116"/>
      <c r="F117" s="116"/>
      <c r="G117" s="116"/>
      <c r="H117" s="117"/>
    </row>
    <row r="118" ht="13.5" thickBot="1"/>
    <row r="119" spans="1:8" ht="27" customHeight="1">
      <c r="A119" s="236" t="s">
        <v>12</v>
      </c>
      <c r="B119" s="127" t="s">
        <v>106</v>
      </c>
      <c r="C119" s="124" t="s">
        <v>99</v>
      </c>
      <c r="D119" s="125"/>
      <c r="E119" s="126"/>
      <c r="F119" s="222" t="s">
        <v>62</v>
      </c>
      <c r="G119" s="222" t="s">
        <v>63</v>
      </c>
      <c r="H119" s="46"/>
    </row>
    <row r="120" spans="1:8" ht="34.5" customHeight="1" thickBot="1">
      <c r="A120" s="242"/>
      <c r="B120" s="128"/>
      <c r="C120" s="62" t="s">
        <v>37</v>
      </c>
      <c r="D120" s="63" t="s">
        <v>38</v>
      </c>
      <c r="E120" s="64" t="s">
        <v>39</v>
      </c>
      <c r="F120" s="238"/>
      <c r="G120" s="238"/>
      <c r="H120" s="46"/>
    </row>
    <row r="121" spans="1:8" ht="12.75">
      <c r="A121" s="235" t="s">
        <v>129</v>
      </c>
      <c r="B121" s="234">
        <v>221</v>
      </c>
      <c r="C121" s="3" t="s">
        <v>26</v>
      </c>
      <c r="D121" s="65"/>
      <c r="E121" s="66"/>
      <c r="F121" s="239">
        <f>B121*D123</f>
        <v>0</v>
      </c>
      <c r="G121" s="239">
        <f>B121*E123</f>
        <v>0</v>
      </c>
      <c r="H121" s="46"/>
    </row>
    <row r="122" spans="1:8" ht="12.75">
      <c r="A122" s="226"/>
      <c r="B122" s="231"/>
      <c r="C122" s="6" t="s">
        <v>29</v>
      </c>
      <c r="D122" s="67"/>
      <c r="E122" s="68"/>
      <c r="F122" s="240"/>
      <c r="G122" s="240"/>
      <c r="H122" s="46"/>
    </row>
    <row r="123" spans="1:8" ht="13.5" thickBot="1">
      <c r="A123" s="227"/>
      <c r="B123" s="232"/>
      <c r="C123" s="10" t="s">
        <v>30</v>
      </c>
      <c r="D123" s="69"/>
      <c r="E123" s="70"/>
      <c r="F123" s="241"/>
      <c r="G123" s="241"/>
      <c r="H123" s="46"/>
    </row>
    <row r="124" spans="1:8" ht="12.75">
      <c r="A124" s="235" t="s">
        <v>130</v>
      </c>
      <c r="B124" s="234">
        <v>89</v>
      </c>
      <c r="C124" s="3" t="s">
        <v>26</v>
      </c>
      <c r="D124" s="65"/>
      <c r="E124" s="66"/>
      <c r="F124" s="239">
        <f>B124*D126</f>
        <v>0</v>
      </c>
      <c r="G124" s="239">
        <f>B124*E126</f>
        <v>0</v>
      </c>
      <c r="H124" s="46"/>
    </row>
    <row r="125" spans="1:8" ht="12.75">
      <c r="A125" s="226"/>
      <c r="B125" s="231"/>
      <c r="C125" s="6" t="s">
        <v>29</v>
      </c>
      <c r="D125" s="67"/>
      <c r="E125" s="68"/>
      <c r="F125" s="240"/>
      <c r="G125" s="240"/>
      <c r="H125" s="46"/>
    </row>
    <row r="126" spans="1:8" ht="13.5" thickBot="1">
      <c r="A126" s="227"/>
      <c r="B126" s="232"/>
      <c r="C126" s="10" t="s">
        <v>30</v>
      </c>
      <c r="D126" s="69"/>
      <c r="E126" s="70"/>
      <c r="F126" s="241"/>
      <c r="G126" s="241"/>
      <c r="H126" s="46"/>
    </row>
    <row r="127" spans="1:8" ht="13.5" thickBot="1">
      <c r="A127" s="224" t="s">
        <v>70</v>
      </c>
      <c r="B127" s="225"/>
      <c r="C127" s="225"/>
      <c r="D127" s="225"/>
      <c r="E127" s="225"/>
      <c r="F127" s="71">
        <f>SUM(F121:F126)</f>
        <v>0</v>
      </c>
      <c r="G127" s="71">
        <f>SUM(G121:G126)</f>
        <v>0</v>
      </c>
      <c r="H127" s="46"/>
    </row>
    <row r="129" spans="1:8" ht="12.75">
      <c r="A129" s="118" t="s">
        <v>50</v>
      </c>
      <c r="B129" s="119"/>
      <c r="C129" s="119"/>
      <c r="D129" s="119"/>
      <c r="E129" s="119"/>
      <c r="F129" s="117"/>
      <c r="G129" s="117"/>
      <c r="H129" s="117"/>
    </row>
    <row r="130" ht="13.5" thickBot="1"/>
    <row r="131" spans="1:7" ht="33.75" customHeight="1">
      <c r="A131" s="236" t="s">
        <v>12</v>
      </c>
      <c r="B131" s="127" t="s">
        <v>106</v>
      </c>
      <c r="C131" s="124" t="s">
        <v>99</v>
      </c>
      <c r="D131" s="125"/>
      <c r="E131" s="126"/>
      <c r="F131" s="222" t="s">
        <v>62</v>
      </c>
      <c r="G131" s="222" t="s">
        <v>63</v>
      </c>
    </row>
    <row r="132" spans="1:7" ht="30" customHeight="1" thickBot="1">
      <c r="A132" s="237"/>
      <c r="B132" s="233"/>
      <c r="C132" s="50" t="s">
        <v>37</v>
      </c>
      <c r="D132" s="75" t="s">
        <v>38</v>
      </c>
      <c r="E132" s="76" t="s">
        <v>39</v>
      </c>
      <c r="F132" s="223"/>
      <c r="G132" s="223"/>
    </row>
    <row r="133" spans="1:7" ht="12.75">
      <c r="A133" s="226" t="s">
        <v>129</v>
      </c>
      <c r="B133" s="231">
        <v>60</v>
      </c>
      <c r="C133" s="72" t="s">
        <v>29</v>
      </c>
      <c r="D133" s="73"/>
      <c r="E133" s="74"/>
      <c r="F133" s="122">
        <f>B133*D134</f>
        <v>0</v>
      </c>
      <c r="G133" s="122">
        <f>B133*E134</f>
        <v>0</v>
      </c>
    </row>
    <row r="134" spans="1:7" ht="13.5" thickBot="1">
      <c r="A134" s="227"/>
      <c r="B134" s="232"/>
      <c r="C134" s="10" t="s">
        <v>30</v>
      </c>
      <c r="D134" s="69"/>
      <c r="E134" s="70"/>
      <c r="F134" s="123"/>
      <c r="G134" s="123"/>
    </row>
    <row r="135" spans="1:7" ht="12.75">
      <c r="A135" s="226" t="s">
        <v>130</v>
      </c>
      <c r="B135" s="231">
        <v>30</v>
      </c>
      <c r="C135" s="6" t="s">
        <v>29</v>
      </c>
      <c r="D135" s="67"/>
      <c r="E135" s="68"/>
      <c r="F135" s="122">
        <f>B135*D136</f>
        <v>0</v>
      </c>
      <c r="G135" s="122">
        <f>B135*E136</f>
        <v>0</v>
      </c>
    </row>
    <row r="136" spans="1:7" ht="13.5" thickBot="1">
      <c r="A136" s="227"/>
      <c r="B136" s="232"/>
      <c r="C136" s="10" t="s">
        <v>30</v>
      </c>
      <c r="D136" s="69"/>
      <c r="E136" s="70"/>
      <c r="F136" s="123"/>
      <c r="G136" s="123"/>
    </row>
    <row r="137" spans="1:7" ht="13.5" thickBot="1">
      <c r="A137" s="224" t="s">
        <v>70</v>
      </c>
      <c r="B137" s="225"/>
      <c r="C137" s="225"/>
      <c r="D137" s="225"/>
      <c r="E137" s="225"/>
      <c r="F137" s="71">
        <f>SUM(F133:F136)</f>
        <v>0</v>
      </c>
      <c r="G137" s="71">
        <f>SUM(G133:G136)</f>
        <v>0</v>
      </c>
    </row>
    <row r="139" spans="1:8" ht="12.75">
      <c r="A139" s="197" t="s">
        <v>114</v>
      </c>
      <c r="B139" s="197"/>
      <c r="C139" s="197"/>
      <c r="D139" s="197"/>
      <c r="E139" s="197"/>
      <c r="F139" s="197"/>
      <c r="G139" s="197"/>
      <c r="H139" s="197"/>
    </row>
    <row r="140" spans="1:8" ht="13.5" thickBot="1">
      <c r="A140" s="32"/>
      <c r="B140" s="32"/>
      <c r="C140" s="32"/>
      <c r="D140" s="32"/>
      <c r="E140" s="32"/>
      <c r="F140" s="32"/>
      <c r="G140" s="32"/>
      <c r="H140" s="32"/>
    </row>
    <row r="141" spans="1:8" ht="24.75" customHeight="1">
      <c r="A141" s="246" t="s">
        <v>41</v>
      </c>
      <c r="B141" s="244" t="s">
        <v>71</v>
      </c>
      <c r="C141" s="248"/>
      <c r="D141" s="244" t="s">
        <v>72</v>
      </c>
      <c r="E141" s="245"/>
      <c r="F141" s="32"/>
      <c r="G141" s="32"/>
      <c r="H141" s="32"/>
    </row>
    <row r="142" spans="1:8" ht="12.75">
      <c r="A142" s="247"/>
      <c r="B142" s="77" t="s">
        <v>34</v>
      </c>
      <c r="C142" s="77" t="s">
        <v>35</v>
      </c>
      <c r="D142" s="77" t="s">
        <v>34</v>
      </c>
      <c r="E142" s="78" t="s">
        <v>35</v>
      </c>
      <c r="F142" s="32"/>
      <c r="G142" s="32"/>
      <c r="H142" s="32"/>
    </row>
    <row r="143" spans="1:8" ht="12.75">
      <c r="A143" s="79" t="s">
        <v>44</v>
      </c>
      <c r="B143" s="36"/>
      <c r="C143" s="36"/>
      <c r="D143" s="36"/>
      <c r="E143" s="37"/>
      <c r="F143" s="32"/>
      <c r="G143" s="32"/>
      <c r="H143" s="32"/>
    </row>
    <row r="144" spans="1:8" ht="12.75">
      <c r="A144" s="79" t="s">
        <v>45</v>
      </c>
      <c r="B144" s="36"/>
      <c r="C144" s="36"/>
      <c r="D144" s="36"/>
      <c r="E144" s="37"/>
      <c r="F144" s="32"/>
      <c r="G144" s="32"/>
      <c r="H144" s="32"/>
    </row>
    <row r="145" spans="1:8" ht="13.5" thickBot="1">
      <c r="A145" s="80" t="s">
        <v>46</v>
      </c>
      <c r="B145" s="39"/>
      <c r="C145" s="39"/>
      <c r="D145" s="39"/>
      <c r="E145" s="40"/>
      <c r="F145" s="32"/>
      <c r="G145" s="32"/>
      <c r="H145" s="32"/>
    </row>
    <row r="152" spans="1:8" ht="15.75">
      <c r="A152" s="243" t="s">
        <v>75</v>
      </c>
      <c r="B152" s="243"/>
      <c r="C152" s="243"/>
      <c r="D152" s="243"/>
      <c r="E152" s="243"/>
      <c r="F152" s="243"/>
      <c r="G152" s="243"/>
      <c r="H152" s="81"/>
    </row>
    <row r="153" spans="1:8" ht="12.75">
      <c r="A153" s="82"/>
      <c r="B153" s="82"/>
      <c r="C153" s="82"/>
      <c r="D153" s="82"/>
      <c r="E153" s="82"/>
      <c r="F153" s="82"/>
      <c r="G153" s="82"/>
      <c r="H153" s="82"/>
    </row>
    <row r="154" spans="1:8" ht="32.25" customHeight="1">
      <c r="A154" s="116" t="s">
        <v>115</v>
      </c>
      <c r="B154" s="116"/>
      <c r="C154" s="116"/>
      <c r="D154" s="116"/>
      <c r="E154" s="116"/>
      <c r="F154" s="116"/>
      <c r="G154" s="116"/>
      <c r="H154" s="120"/>
    </row>
    <row r="155" spans="1:8" ht="16.5" thickBot="1">
      <c r="A155" s="261"/>
      <c r="B155" s="261"/>
      <c r="C155" s="261"/>
      <c r="D155" s="261"/>
      <c r="E155" s="261"/>
      <c r="F155" s="261"/>
      <c r="G155" s="261"/>
      <c r="H155" s="83"/>
    </row>
    <row r="156" spans="1:8" ht="24.75" customHeight="1">
      <c r="A156" s="146" t="s">
        <v>85</v>
      </c>
      <c r="B156" s="180"/>
      <c r="C156" s="180"/>
      <c r="D156" s="180"/>
      <c r="E156" s="180"/>
      <c r="F156" s="180"/>
      <c r="G156" s="142" t="s">
        <v>73</v>
      </c>
      <c r="H156" s="222" t="s">
        <v>74</v>
      </c>
    </row>
    <row r="157" spans="1:8" ht="13.5" thickBot="1">
      <c r="A157" s="257" t="s">
        <v>38</v>
      </c>
      <c r="B157" s="252"/>
      <c r="C157" s="252"/>
      <c r="D157" s="252" t="s">
        <v>39</v>
      </c>
      <c r="E157" s="252"/>
      <c r="F157" s="253"/>
      <c r="G157" s="143"/>
      <c r="H157" s="249"/>
    </row>
    <row r="158" spans="1:8" ht="13.5" thickBot="1">
      <c r="A158" s="256"/>
      <c r="B158" s="254"/>
      <c r="C158" s="254"/>
      <c r="D158" s="254"/>
      <c r="E158" s="254"/>
      <c r="F158" s="255"/>
      <c r="G158" s="56">
        <f>A158*2</f>
        <v>0</v>
      </c>
      <c r="H158" s="84">
        <f>D158*2</f>
        <v>0</v>
      </c>
    </row>
    <row r="160" spans="1:8" ht="15.75">
      <c r="A160" s="265" t="s">
        <v>76</v>
      </c>
      <c r="B160" s="266"/>
      <c r="C160" s="266"/>
      <c r="D160" s="266"/>
      <c r="E160" s="266"/>
      <c r="F160" s="266"/>
      <c r="G160" s="266"/>
      <c r="H160" s="85"/>
    </row>
    <row r="161" spans="1:8" ht="12.75">
      <c r="A161" s="267"/>
      <c r="B161" s="267"/>
      <c r="C161" s="267"/>
      <c r="D161" s="267"/>
      <c r="E161" s="267"/>
      <c r="F161" s="267"/>
      <c r="G161" s="267"/>
      <c r="H161" s="1"/>
    </row>
    <row r="162" spans="1:8" ht="44.25" customHeight="1">
      <c r="A162" s="116" t="s">
        <v>116</v>
      </c>
      <c r="B162" s="116"/>
      <c r="C162" s="116"/>
      <c r="D162" s="116"/>
      <c r="E162" s="116"/>
      <c r="F162" s="116"/>
      <c r="G162" s="116"/>
      <c r="H162" s="120"/>
    </row>
    <row r="163" spans="1:8" ht="16.5" thickBot="1">
      <c r="A163" s="261"/>
      <c r="B163" s="261"/>
      <c r="C163" s="261"/>
      <c r="D163" s="261"/>
      <c r="E163" s="261"/>
      <c r="F163" s="261"/>
      <c r="G163" s="261"/>
      <c r="H163" s="83"/>
    </row>
    <row r="164" spans="1:8" ht="26.25" customHeight="1">
      <c r="A164" s="124" t="s">
        <v>49</v>
      </c>
      <c r="B164" s="125"/>
      <c r="C164" s="125"/>
      <c r="D164" s="125"/>
      <c r="E164" s="125"/>
      <c r="F164" s="190"/>
      <c r="G164" s="142" t="s">
        <v>77</v>
      </c>
      <c r="H164" s="222" t="s">
        <v>78</v>
      </c>
    </row>
    <row r="165" spans="1:8" ht="27" customHeight="1" thickBot="1">
      <c r="A165" s="258" t="s">
        <v>38</v>
      </c>
      <c r="B165" s="259"/>
      <c r="C165" s="260"/>
      <c r="D165" s="250" t="s">
        <v>39</v>
      </c>
      <c r="E165" s="194"/>
      <c r="F165" s="251"/>
      <c r="G165" s="143"/>
      <c r="H165" s="249"/>
    </row>
    <row r="166" spans="1:8" ht="13.5" thickBot="1">
      <c r="A166" s="284"/>
      <c r="B166" s="285"/>
      <c r="C166" s="286"/>
      <c r="D166" s="287"/>
      <c r="E166" s="287"/>
      <c r="F166" s="288"/>
      <c r="G166" s="84">
        <f>A166</f>
        <v>0</v>
      </c>
      <c r="H166" s="84">
        <f>D166</f>
        <v>0</v>
      </c>
    </row>
    <row r="168" spans="1:8" ht="61.5" customHeight="1">
      <c r="A168" s="121" t="s">
        <v>117</v>
      </c>
      <c r="B168" s="121"/>
      <c r="C168" s="121"/>
      <c r="D168" s="121"/>
      <c r="E168" s="121"/>
      <c r="F168" s="121"/>
      <c r="G168" s="121"/>
      <c r="H168" s="117"/>
    </row>
    <row r="169" ht="13.5" thickBot="1"/>
    <row r="170" spans="1:8" ht="12.75" customHeight="1">
      <c r="A170" s="291" t="s">
        <v>15</v>
      </c>
      <c r="B170" s="289" t="s">
        <v>16</v>
      </c>
      <c r="C170" s="289" t="s">
        <v>40</v>
      </c>
      <c r="D170" s="289"/>
      <c r="E170" s="289"/>
      <c r="F170" s="236" t="s">
        <v>118</v>
      </c>
      <c r="G170" s="268" t="s">
        <v>79</v>
      </c>
      <c r="H170" s="268" t="s">
        <v>80</v>
      </c>
    </row>
    <row r="171" spans="1:8" ht="51.75" customHeight="1" thickBot="1">
      <c r="A171" s="292"/>
      <c r="B171" s="290"/>
      <c r="C171" s="86" t="s">
        <v>37</v>
      </c>
      <c r="D171" s="86" t="s">
        <v>38</v>
      </c>
      <c r="E171" s="86" t="s">
        <v>39</v>
      </c>
      <c r="F171" s="237"/>
      <c r="G171" s="269"/>
      <c r="H171" s="269"/>
    </row>
    <row r="172" spans="1:8" ht="12.75">
      <c r="A172" s="270" t="s">
        <v>93</v>
      </c>
      <c r="B172" s="273" t="s">
        <v>18</v>
      </c>
      <c r="C172" s="87" t="s">
        <v>27</v>
      </c>
      <c r="D172" s="65"/>
      <c r="E172" s="23"/>
      <c r="F172" s="276">
        <v>0.5</v>
      </c>
      <c r="G172" s="279">
        <f>D174*F172</f>
        <v>0</v>
      </c>
      <c r="H172" s="293">
        <f>E174*F172</f>
        <v>0</v>
      </c>
    </row>
    <row r="173" spans="1:8" ht="12.75">
      <c r="A173" s="271"/>
      <c r="B173" s="274"/>
      <c r="C173" s="88" t="s">
        <v>28</v>
      </c>
      <c r="D173" s="73"/>
      <c r="E173" s="89"/>
      <c r="F173" s="277"/>
      <c r="G173" s="280"/>
      <c r="H173" s="294"/>
    </row>
    <row r="174" spans="1:8" ht="13.5" thickBot="1">
      <c r="A174" s="272"/>
      <c r="B174" s="275"/>
      <c r="C174" s="90" t="s">
        <v>30</v>
      </c>
      <c r="D174" s="91"/>
      <c r="E174" s="92"/>
      <c r="F174" s="278"/>
      <c r="G174" s="281"/>
      <c r="H174" s="295"/>
    </row>
    <row r="175" spans="1:8" ht="12.75">
      <c r="A175" s="270" t="s">
        <v>94</v>
      </c>
      <c r="B175" s="273" t="s">
        <v>18</v>
      </c>
      <c r="C175" s="87" t="s">
        <v>27</v>
      </c>
      <c r="D175" s="65"/>
      <c r="E175" s="23"/>
      <c r="F175" s="276">
        <v>0.5</v>
      </c>
      <c r="G175" s="279">
        <f>D177*F175</f>
        <v>0</v>
      </c>
      <c r="H175" s="293">
        <f>E177*F175</f>
        <v>0</v>
      </c>
    </row>
    <row r="176" spans="1:8" ht="12.75">
      <c r="A176" s="271"/>
      <c r="B176" s="274"/>
      <c r="C176" s="88" t="s">
        <v>28</v>
      </c>
      <c r="D176" s="73"/>
      <c r="E176" s="89"/>
      <c r="F176" s="277"/>
      <c r="G176" s="280"/>
      <c r="H176" s="294"/>
    </row>
    <row r="177" spans="1:8" ht="13.5" thickBot="1">
      <c r="A177" s="272"/>
      <c r="B177" s="275"/>
      <c r="C177" s="90" t="s">
        <v>30</v>
      </c>
      <c r="D177" s="91"/>
      <c r="E177" s="92"/>
      <c r="F177" s="278"/>
      <c r="G177" s="281"/>
      <c r="H177" s="295"/>
    </row>
    <row r="178" spans="1:8" ht="12.75">
      <c r="A178" s="270" t="s">
        <v>95</v>
      </c>
      <c r="B178" s="273" t="s">
        <v>18</v>
      </c>
      <c r="C178" s="87" t="s">
        <v>27</v>
      </c>
      <c r="D178" s="65"/>
      <c r="E178" s="23"/>
      <c r="F178" s="276">
        <v>0.5</v>
      </c>
      <c r="G178" s="279">
        <f>D180*F178</f>
        <v>0</v>
      </c>
      <c r="H178" s="293">
        <f>E180*F178</f>
        <v>0</v>
      </c>
    </row>
    <row r="179" spans="1:8" ht="12.75">
      <c r="A179" s="271"/>
      <c r="B179" s="274"/>
      <c r="C179" s="88" t="s">
        <v>28</v>
      </c>
      <c r="D179" s="73"/>
      <c r="E179" s="89"/>
      <c r="F179" s="277"/>
      <c r="G179" s="280"/>
      <c r="H179" s="294"/>
    </row>
    <row r="180" spans="1:8" ht="13.5" thickBot="1">
      <c r="A180" s="272"/>
      <c r="B180" s="275"/>
      <c r="C180" s="90" t="s">
        <v>30</v>
      </c>
      <c r="D180" s="91"/>
      <c r="E180" s="92"/>
      <c r="F180" s="278"/>
      <c r="G180" s="281"/>
      <c r="H180" s="295"/>
    </row>
    <row r="181" spans="1:8" ht="12.75">
      <c r="A181" s="282" t="s">
        <v>48</v>
      </c>
      <c r="B181" s="283" t="s">
        <v>20</v>
      </c>
      <c r="C181" s="87" t="s">
        <v>27</v>
      </c>
      <c r="D181" s="65"/>
      <c r="E181" s="23"/>
      <c r="F181" s="276">
        <v>20</v>
      </c>
      <c r="G181" s="279">
        <f>D183*F181</f>
        <v>0</v>
      </c>
      <c r="H181" s="293">
        <f>E183*F181</f>
        <v>0</v>
      </c>
    </row>
    <row r="182" spans="1:8" ht="12.75">
      <c r="A182" s="271"/>
      <c r="B182" s="274"/>
      <c r="C182" s="88" t="s">
        <v>28</v>
      </c>
      <c r="D182" s="73"/>
      <c r="E182" s="89"/>
      <c r="F182" s="277"/>
      <c r="G182" s="280"/>
      <c r="H182" s="294"/>
    </row>
    <row r="183" spans="1:8" ht="13.5" thickBot="1">
      <c r="A183" s="272"/>
      <c r="B183" s="275"/>
      <c r="C183" s="90" t="s">
        <v>30</v>
      </c>
      <c r="D183" s="91"/>
      <c r="E183" s="92"/>
      <c r="F183" s="278"/>
      <c r="G183" s="281"/>
      <c r="H183" s="295"/>
    </row>
    <row r="184" spans="1:8" ht="12.75">
      <c r="A184" s="270" t="s">
        <v>86</v>
      </c>
      <c r="B184" s="273" t="s">
        <v>20</v>
      </c>
      <c r="C184" s="87" t="s">
        <v>27</v>
      </c>
      <c r="D184" s="65"/>
      <c r="E184" s="23"/>
      <c r="F184" s="276">
        <v>5</v>
      </c>
      <c r="G184" s="279">
        <f>D186*F184</f>
        <v>0</v>
      </c>
      <c r="H184" s="293">
        <f>E186*F184</f>
        <v>0</v>
      </c>
    </row>
    <row r="185" spans="1:8" ht="12.75">
      <c r="A185" s="271"/>
      <c r="B185" s="274"/>
      <c r="C185" s="88" t="s">
        <v>28</v>
      </c>
      <c r="D185" s="73"/>
      <c r="E185" s="89"/>
      <c r="F185" s="277"/>
      <c r="G185" s="280"/>
      <c r="H185" s="294"/>
    </row>
    <row r="186" spans="1:8" ht="13.5" thickBot="1">
      <c r="A186" s="272"/>
      <c r="B186" s="275"/>
      <c r="C186" s="90" t="s">
        <v>30</v>
      </c>
      <c r="D186" s="91"/>
      <c r="E186" s="92"/>
      <c r="F186" s="278"/>
      <c r="G186" s="281"/>
      <c r="H186" s="295"/>
    </row>
    <row r="187" spans="1:8" ht="12.75">
      <c r="A187" s="270" t="s">
        <v>87</v>
      </c>
      <c r="B187" s="273" t="s">
        <v>20</v>
      </c>
      <c r="C187" s="87" t="s">
        <v>27</v>
      </c>
      <c r="D187" s="65"/>
      <c r="E187" s="23"/>
      <c r="F187" s="276">
        <v>0.5</v>
      </c>
      <c r="G187" s="279">
        <f>D189*F187</f>
        <v>0</v>
      </c>
      <c r="H187" s="293">
        <f>E189*F187</f>
        <v>0</v>
      </c>
    </row>
    <row r="188" spans="1:8" ht="12.75">
      <c r="A188" s="271"/>
      <c r="B188" s="274"/>
      <c r="C188" s="88" t="s">
        <v>28</v>
      </c>
      <c r="D188" s="73"/>
      <c r="E188" s="89"/>
      <c r="F188" s="277"/>
      <c r="G188" s="280"/>
      <c r="H188" s="294"/>
    </row>
    <row r="189" spans="1:8" ht="13.5" thickBot="1">
      <c r="A189" s="272"/>
      <c r="B189" s="275"/>
      <c r="C189" s="90" t="s">
        <v>30</v>
      </c>
      <c r="D189" s="91"/>
      <c r="E189" s="92"/>
      <c r="F189" s="278"/>
      <c r="G189" s="281"/>
      <c r="H189" s="295"/>
    </row>
    <row r="190" spans="1:8" ht="12.75">
      <c r="A190" s="270" t="s">
        <v>88</v>
      </c>
      <c r="B190" s="273" t="s">
        <v>20</v>
      </c>
      <c r="C190" s="87" t="s">
        <v>27</v>
      </c>
      <c r="D190" s="65"/>
      <c r="E190" s="23"/>
      <c r="F190" s="276">
        <v>10</v>
      </c>
      <c r="G190" s="279">
        <f>D192*F190</f>
        <v>0</v>
      </c>
      <c r="H190" s="293">
        <f>E192*F190</f>
        <v>0</v>
      </c>
    </row>
    <row r="191" spans="1:8" ht="12.75">
      <c r="A191" s="271"/>
      <c r="B191" s="274"/>
      <c r="C191" s="88" t="s">
        <v>28</v>
      </c>
      <c r="D191" s="73"/>
      <c r="E191" s="89"/>
      <c r="F191" s="277"/>
      <c r="G191" s="280"/>
      <c r="H191" s="294"/>
    </row>
    <row r="192" spans="1:8" ht="13.5" thickBot="1">
      <c r="A192" s="272"/>
      <c r="B192" s="275"/>
      <c r="C192" s="90" t="s">
        <v>30</v>
      </c>
      <c r="D192" s="91"/>
      <c r="E192" s="92"/>
      <c r="F192" s="278"/>
      <c r="G192" s="281"/>
      <c r="H192" s="295"/>
    </row>
    <row r="193" spans="1:8" ht="12.75">
      <c r="A193" s="282" t="s">
        <v>17</v>
      </c>
      <c r="B193" s="283" t="s">
        <v>18</v>
      </c>
      <c r="C193" s="87" t="s">
        <v>27</v>
      </c>
      <c r="D193" s="65"/>
      <c r="E193" s="23"/>
      <c r="F193" s="276">
        <v>0.5</v>
      </c>
      <c r="G193" s="279">
        <f>D195*F193</f>
        <v>0</v>
      </c>
      <c r="H193" s="293">
        <f>E195*F193</f>
        <v>0</v>
      </c>
    </row>
    <row r="194" spans="1:8" ht="12.75">
      <c r="A194" s="271"/>
      <c r="B194" s="274"/>
      <c r="C194" s="88" t="s">
        <v>28</v>
      </c>
      <c r="D194" s="73"/>
      <c r="E194" s="89"/>
      <c r="F194" s="277"/>
      <c r="G194" s="280"/>
      <c r="H194" s="294"/>
    </row>
    <row r="195" spans="1:8" ht="13.5" thickBot="1">
      <c r="A195" s="272"/>
      <c r="B195" s="275"/>
      <c r="C195" s="90" t="s">
        <v>30</v>
      </c>
      <c r="D195" s="91"/>
      <c r="E195" s="92"/>
      <c r="F195" s="278"/>
      <c r="G195" s="281"/>
      <c r="H195" s="295"/>
    </row>
    <row r="196" spans="1:8" ht="12.75">
      <c r="A196" s="282" t="s">
        <v>19</v>
      </c>
      <c r="B196" s="283" t="s">
        <v>20</v>
      </c>
      <c r="C196" s="87" t="s">
        <v>27</v>
      </c>
      <c r="D196" s="65"/>
      <c r="E196" s="23"/>
      <c r="F196" s="276">
        <v>45</v>
      </c>
      <c r="G196" s="279">
        <f>D198*F196</f>
        <v>0</v>
      </c>
      <c r="H196" s="293">
        <f>E198*F196</f>
        <v>0</v>
      </c>
    </row>
    <row r="197" spans="1:8" ht="12.75">
      <c r="A197" s="271"/>
      <c r="B197" s="274"/>
      <c r="C197" s="88" t="s">
        <v>28</v>
      </c>
      <c r="D197" s="67"/>
      <c r="E197" s="94"/>
      <c r="F197" s="277"/>
      <c r="G197" s="280"/>
      <c r="H197" s="294"/>
    </row>
    <row r="198" spans="1:8" ht="13.5" thickBot="1">
      <c r="A198" s="272"/>
      <c r="B198" s="275"/>
      <c r="C198" s="90" t="s">
        <v>30</v>
      </c>
      <c r="D198" s="91"/>
      <c r="E198" s="92"/>
      <c r="F198" s="278"/>
      <c r="G198" s="281"/>
      <c r="H198" s="295"/>
    </row>
    <row r="199" spans="1:8" ht="12.75">
      <c r="A199" s="270" t="s">
        <v>89</v>
      </c>
      <c r="B199" s="283" t="s">
        <v>20</v>
      </c>
      <c r="C199" s="87" t="s">
        <v>27</v>
      </c>
      <c r="D199" s="65"/>
      <c r="E199" s="23"/>
      <c r="F199" s="276">
        <v>0.5</v>
      </c>
      <c r="G199" s="279">
        <f>D201*F199</f>
        <v>0</v>
      </c>
      <c r="H199" s="293">
        <f>E201*F199</f>
        <v>0</v>
      </c>
    </row>
    <row r="200" spans="1:8" ht="12.75">
      <c r="A200" s="271"/>
      <c r="B200" s="274"/>
      <c r="C200" s="88" t="s">
        <v>28</v>
      </c>
      <c r="D200" s="67"/>
      <c r="E200" s="94"/>
      <c r="F200" s="277"/>
      <c r="G200" s="280"/>
      <c r="H200" s="294"/>
    </row>
    <row r="201" spans="1:8" ht="13.5" thickBot="1">
      <c r="A201" s="272"/>
      <c r="B201" s="275"/>
      <c r="C201" s="90" t="s">
        <v>30</v>
      </c>
      <c r="D201" s="91"/>
      <c r="E201" s="92"/>
      <c r="F201" s="278"/>
      <c r="G201" s="281"/>
      <c r="H201" s="295"/>
    </row>
    <row r="202" spans="1:8" ht="12.75">
      <c r="A202" s="282" t="s">
        <v>21</v>
      </c>
      <c r="B202" s="283" t="s">
        <v>20</v>
      </c>
      <c r="C202" s="87" t="s">
        <v>27</v>
      </c>
      <c r="D202" s="65"/>
      <c r="E202" s="23"/>
      <c r="F202" s="276">
        <v>10</v>
      </c>
      <c r="G202" s="279">
        <f>D204*F202</f>
        <v>0</v>
      </c>
      <c r="H202" s="293">
        <f>E204*F202</f>
        <v>0</v>
      </c>
    </row>
    <row r="203" spans="1:8" ht="12.75">
      <c r="A203" s="271"/>
      <c r="B203" s="274"/>
      <c r="C203" s="88" t="s">
        <v>28</v>
      </c>
      <c r="D203" s="67"/>
      <c r="E203" s="94"/>
      <c r="F203" s="277"/>
      <c r="G203" s="280"/>
      <c r="H203" s="294"/>
    </row>
    <row r="204" spans="1:8" ht="13.5" thickBot="1">
      <c r="A204" s="272"/>
      <c r="B204" s="275"/>
      <c r="C204" s="90" t="s">
        <v>30</v>
      </c>
      <c r="D204" s="91"/>
      <c r="E204" s="92"/>
      <c r="F204" s="278"/>
      <c r="G204" s="281"/>
      <c r="H204" s="295"/>
    </row>
    <row r="205" spans="1:8" ht="12.75">
      <c r="A205" s="282" t="s">
        <v>22</v>
      </c>
      <c r="B205" s="283" t="s">
        <v>20</v>
      </c>
      <c r="C205" s="87" t="s">
        <v>27</v>
      </c>
      <c r="D205" s="65"/>
      <c r="E205" s="23"/>
      <c r="F205" s="276">
        <v>5</v>
      </c>
      <c r="G205" s="279">
        <f>D207*F205</f>
        <v>0</v>
      </c>
      <c r="H205" s="293">
        <f>E207*F205</f>
        <v>0</v>
      </c>
    </row>
    <row r="206" spans="1:8" ht="12.75">
      <c r="A206" s="271"/>
      <c r="B206" s="274"/>
      <c r="C206" s="88" t="s">
        <v>28</v>
      </c>
      <c r="D206" s="67"/>
      <c r="E206" s="94"/>
      <c r="F206" s="277"/>
      <c r="G206" s="280"/>
      <c r="H206" s="294"/>
    </row>
    <row r="207" spans="1:8" ht="13.5" thickBot="1">
      <c r="A207" s="272"/>
      <c r="B207" s="275"/>
      <c r="C207" s="90" t="s">
        <v>30</v>
      </c>
      <c r="D207" s="91"/>
      <c r="E207" s="92"/>
      <c r="F207" s="278"/>
      <c r="G207" s="281"/>
      <c r="H207" s="295"/>
    </row>
    <row r="208" spans="1:8" ht="12.75">
      <c r="A208" s="270" t="s">
        <v>90</v>
      </c>
      <c r="B208" s="283" t="s">
        <v>20</v>
      </c>
      <c r="C208" s="87" t="s">
        <v>27</v>
      </c>
      <c r="D208" s="65"/>
      <c r="E208" s="23"/>
      <c r="F208" s="276">
        <v>5</v>
      </c>
      <c r="G208" s="279">
        <f>D210*F208</f>
        <v>0</v>
      </c>
      <c r="H208" s="293">
        <f>E210*F208</f>
        <v>0</v>
      </c>
    </row>
    <row r="209" spans="1:8" ht="12.75">
      <c r="A209" s="271"/>
      <c r="B209" s="274"/>
      <c r="C209" s="88" t="s">
        <v>28</v>
      </c>
      <c r="D209" s="67"/>
      <c r="E209" s="94"/>
      <c r="F209" s="277"/>
      <c r="G209" s="280"/>
      <c r="H209" s="294"/>
    </row>
    <row r="210" spans="1:8" ht="13.5" thickBot="1">
      <c r="A210" s="272"/>
      <c r="B210" s="275"/>
      <c r="C210" s="90" t="s">
        <v>30</v>
      </c>
      <c r="D210" s="91"/>
      <c r="E210" s="92"/>
      <c r="F210" s="278"/>
      <c r="G210" s="281"/>
      <c r="H210" s="295"/>
    </row>
    <row r="211" spans="1:8" ht="12.75">
      <c r="A211" s="282" t="s">
        <v>23</v>
      </c>
      <c r="B211" s="283" t="s">
        <v>20</v>
      </c>
      <c r="C211" s="87" t="s">
        <v>27</v>
      </c>
      <c r="D211" s="65"/>
      <c r="E211" s="23"/>
      <c r="F211" s="276">
        <v>10</v>
      </c>
      <c r="G211" s="279">
        <f>D213*F211</f>
        <v>0</v>
      </c>
      <c r="H211" s="293">
        <f>E213*F211</f>
        <v>0</v>
      </c>
    </row>
    <row r="212" spans="1:8" ht="12.75">
      <c r="A212" s="271"/>
      <c r="B212" s="274"/>
      <c r="C212" s="88" t="s">
        <v>28</v>
      </c>
      <c r="D212" s="67"/>
      <c r="E212" s="94"/>
      <c r="F212" s="277"/>
      <c r="G212" s="280"/>
      <c r="H212" s="294"/>
    </row>
    <row r="213" spans="1:8" ht="13.5" thickBot="1">
      <c r="A213" s="272"/>
      <c r="B213" s="275"/>
      <c r="C213" s="90" t="s">
        <v>30</v>
      </c>
      <c r="D213" s="91"/>
      <c r="E213" s="92"/>
      <c r="F213" s="278"/>
      <c r="G213" s="281"/>
      <c r="H213" s="295"/>
    </row>
    <row r="214" spans="1:8" ht="12.75">
      <c r="A214" s="282" t="s">
        <v>24</v>
      </c>
      <c r="B214" s="283" t="s">
        <v>18</v>
      </c>
      <c r="C214" s="87" t="s">
        <v>27</v>
      </c>
      <c r="D214" s="65"/>
      <c r="E214" s="23"/>
      <c r="F214" s="276">
        <v>5</v>
      </c>
      <c r="G214" s="279">
        <f>D216*F214</f>
        <v>0</v>
      </c>
      <c r="H214" s="293">
        <f>E216*F214</f>
        <v>0</v>
      </c>
    </row>
    <row r="215" spans="1:8" ht="12.75">
      <c r="A215" s="271"/>
      <c r="B215" s="274"/>
      <c r="C215" s="88" t="s">
        <v>28</v>
      </c>
      <c r="D215" s="67"/>
      <c r="E215" s="94"/>
      <c r="F215" s="277"/>
      <c r="G215" s="280"/>
      <c r="H215" s="294"/>
    </row>
    <row r="216" spans="1:8" ht="13.5" thickBot="1">
      <c r="A216" s="272"/>
      <c r="B216" s="275"/>
      <c r="C216" s="90" t="s">
        <v>30</v>
      </c>
      <c r="D216" s="91"/>
      <c r="E216" s="92"/>
      <c r="F216" s="278"/>
      <c r="G216" s="281"/>
      <c r="H216" s="295"/>
    </row>
    <row r="217" spans="1:8" ht="12.75">
      <c r="A217" s="270" t="s">
        <v>91</v>
      </c>
      <c r="B217" s="283" t="s">
        <v>20</v>
      </c>
      <c r="C217" s="87" t="s">
        <v>27</v>
      </c>
      <c r="D217" s="65"/>
      <c r="E217" s="23"/>
      <c r="F217" s="276">
        <v>420</v>
      </c>
      <c r="G217" s="279">
        <f>D219*F217</f>
        <v>0</v>
      </c>
      <c r="H217" s="293">
        <f>E219*F217</f>
        <v>0</v>
      </c>
    </row>
    <row r="218" spans="1:8" ht="12.75">
      <c r="A218" s="271"/>
      <c r="B218" s="274"/>
      <c r="C218" s="88" t="s">
        <v>28</v>
      </c>
      <c r="D218" s="67"/>
      <c r="E218" s="94"/>
      <c r="F218" s="277"/>
      <c r="G218" s="280"/>
      <c r="H218" s="294"/>
    </row>
    <row r="219" spans="1:8" ht="13.5" thickBot="1">
      <c r="A219" s="272"/>
      <c r="B219" s="275"/>
      <c r="C219" s="90" t="s">
        <v>30</v>
      </c>
      <c r="D219" s="91"/>
      <c r="E219" s="92"/>
      <c r="F219" s="278"/>
      <c r="G219" s="281"/>
      <c r="H219" s="295"/>
    </row>
    <row r="220" spans="1:8" ht="12.75">
      <c r="A220" s="270" t="s">
        <v>92</v>
      </c>
      <c r="B220" s="273" t="s">
        <v>20</v>
      </c>
      <c r="C220" s="87" t="s">
        <v>27</v>
      </c>
      <c r="D220" s="65"/>
      <c r="E220" s="23"/>
      <c r="F220" s="276">
        <v>5</v>
      </c>
      <c r="G220" s="279">
        <f>D222*F220</f>
        <v>0</v>
      </c>
      <c r="H220" s="293">
        <f>E222*F220</f>
        <v>0</v>
      </c>
    </row>
    <row r="221" spans="1:8" ht="12.75">
      <c r="A221" s="271"/>
      <c r="B221" s="274"/>
      <c r="C221" s="88" t="s">
        <v>28</v>
      </c>
      <c r="D221" s="67"/>
      <c r="E221" s="94"/>
      <c r="F221" s="277"/>
      <c r="G221" s="280"/>
      <c r="H221" s="298"/>
    </row>
    <row r="222" spans="1:8" ht="13.5" thickBot="1">
      <c r="A222" s="272"/>
      <c r="B222" s="275"/>
      <c r="C222" s="90" t="s">
        <v>30</v>
      </c>
      <c r="D222" s="91"/>
      <c r="E222" s="92"/>
      <c r="F222" s="278"/>
      <c r="G222" s="281"/>
      <c r="H222" s="299"/>
    </row>
    <row r="223" spans="1:8" ht="12.75">
      <c r="A223" s="282" t="s">
        <v>25</v>
      </c>
      <c r="B223" s="283" t="s">
        <v>20</v>
      </c>
      <c r="C223" s="87" t="s">
        <v>27</v>
      </c>
      <c r="D223" s="65"/>
      <c r="E223" s="23"/>
      <c r="F223" s="276">
        <v>10</v>
      </c>
      <c r="G223" s="279">
        <f>D225*F223</f>
        <v>0</v>
      </c>
      <c r="H223" s="293">
        <f>E225*F223</f>
        <v>0</v>
      </c>
    </row>
    <row r="224" spans="1:8" ht="12.75">
      <c r="A224" s="271"/>
      <c r="B224" s="274"/>
      <c r="C224" s="88" t="s">
        <v>28</v>
      </c>
      <c r="D224" s="67"/>
      <c r="E224" s="94"/>
      <c r="F224" s="277"/>
      <c r="G224" s="280"/>
      <c r="H224" s="294"/>
    </row>
    <row r="225" spans="1:8" ht="13.5" thickBot="1">
      <c r="A225" s="272"/>
      <c r="B225" s="275"/>
      <c r="C225" s="90" t="s">
        <v>30</v>
      </c>
      <c r="D225" s="91"/>
      <c r="E225" s="92"/>
      <c r="F225" s="278"/>
      <c r="G225" s="281"/>
      <c r="H225" s="295"/>
    </row>
    <row r="226" spans="1:8" ht="13.5" thickBot="1">
      <c r="A226" s="300" t="s">
        <v>81</v>
      </c>
      <c r="B226" s="301"/>
      <c r="C226" s="301"/>
      <c r="D226" s="301"/>
      <c r="E226" s="301"/>
      <c r="F226" s="302"/>
      <c r="G226" s="93">
        <f>SUM(G181:G225)</f>
        <v>0</v>
      </c>
      <c r="H226" s="93">
        <f>SUM(H181:H225)</f>
        <v>0</v>
      </c>
    </row>
    <row r="227" ht="15.75" customHeight="1"/>
    <row r="228" ht="15.75" customHeight="1"/>
    <row r="229" ht="15.75" customHeight="1"/>
    <row r="230" ht="15.75" customHeight="1"/>
    <row r="232" spans="1:8" ht="15.75">
      <c r="A232" s="81" t="s">
        <v>84</v>
      </c>
      <c r="B232" s="32"/>
      <c r="C232" s="32"/>
      <c r="D232" s="32"/>
      <c r="E232" s="32"/>
      <c r="F232" s="32"/>
      <c r="G232" s="32"/>
      <c r="H232" s="32"/>
    </row>
    <row r="233" spans="1:8" ht="37.5" customHeight="1" thickBot="1">
      <c r="A233" s="116" t="s">
        <v>119</v>
      </c>
      <c r="B233" s="116"/>
      <c r="C233" s="116"/>
      <c r="D233" s="116"/>
      <c r="E233" s="116"/>
      <c r="F233" s="116"/>
      <c r="G233" s="116"/>
      <c r="H233" s="120"/>
    </row>
    <row r="234" spans="1:8" ht="26.25" customHeight="1" thickBot="1">
      <c r="A234" s="148" t="s">
        <v>0</v>
      </c>
      <c r="B234" s="150" t="s">
        <v>1</v>
      </c>
      <c r="C234" s="142" t="s">
        <v>31</v>
      </c>
      <c r="D234" s="144" t="s">
        <v>100</v>
      </c>
      <c r="E234" s="145"/>
      <c r="F234" s="146" t="s">
        <v>106</v>
      </c>
      <c r="G234" s="142" t="s">
        <v>62</v>
      </c>
      <c r="H234" s="296" t="s">
        <v>63</v>
      </c>
    </row>
    <row r="235" spans="1:8" ht="34.5" customHeight="1" thickBot="1">
      <c r="A235" s="149"/>
      <c r="B235" s="151"/>
      <c r="C235" s="143"/>
      <c r="D235" s="2" t="s">
        <v>32</v>
      </c>
      <c r="E235" s="2" t="s">
        <v>33</v>
      </c>
      <c r="F235" s="147"/>
      <c r="G235" s="143"/>
      <c r="H235" s="297"/>
    </row>
    <row r="236" spans="1:8" ht="12.75">
      <c r="A236" s="209" t="s">
        <v>6</v>
      </c>
      <c r="B236" s="205" t="s">
        <v>82</v>
      </c>
      <c r="C236" s="3" t="s">
        <v>26</v>
      </c>
      <c r="D236" s="43"/>
      <c r="E236" s="43"/>
      <c r="F236" s="328">
        <v>82</v>
      </c>
      <c r="G236" s="136">
        <f>D239*F236</f>
        <v>0</v>
      </c>
      <c r="H236" s="136">
        <f>E239*F236</f>
        <v>0</v>
      </c>
    </row>
    <row r="237" spans="1:8" ht="12.75">
      <c r="A237" s="195"/>
      <c r="B237" s="206"/>
      <c r="C237" s="6" t="s">
        <v>28</v>
      </c>
      <c r="D237" s="44"/>
      <c r="E237" s="44"/>
      <c r="F237" s="304"/>
      <c r="G237" s="137"/>
      <c r="H237" s="320"/>
    </row>
    <row r="238" spans="1:8" ht="12.75">
      <c r="A238" s="195"/>
      <c r="B238" s="206"/>
      <c r="C238" s="6" t="s">
        <v>29</v>
      </c>
      <c r="D238" s="44"/>
      <c r="E238" s="44"/>
      <c r="F238" s="304"/>
      <c r="G238" s="137"/>
      <c r="H238" s="320"/>
    </row>
    <row r="239" spans="1:8" ht="13.5" thickBot="1">
      <c r="A239" s="196"/>
      <c r="B239" s="207"/>
      <c r="C239" s="10" t="s">
        <v>30</v>
      </c>
      <c r="D239" s="11"/>
      <c r="E239" s="11"/>
      <c r="F239" s="305"/>
      <c r="G239" s="138"/>
      <c r="H239" s="321"/>
    </row>
    <row r="240" spans="1:8" ht="12.75">
      <c r="A240" s="209" t="s">
        <v>7</v>
      </c>
      <c r="B240" s="205" t="s">
        <v>83</v>
      </c>
      <c r="C240" s="3" t="s">
        <v>26</v>
      </c>
      <c r="D240" s="95"/>
      <c r="E240" s="95"/>
      <c r="F240" s="303">
        <v>323</v>
      </c>
      <c r="G240" s="136">
        <f>D243*F240</f>
        <v>0</v>
      </c>
      <c r="H240" s="136">
        <f>E243*F240</f>
        <v>0</v>
      </c>
    </row>
    <row r="241" spans="1:8" ht="12.75">
      <c r="A241" s="195"/>
      <c r="B241" s="206"/>
      <c r="C241" s="6" t="s">
        <v>28</v>
      </c>
      <c r="D241" s="47"/>
      <c r="E241" s="47"/>
      <c r="F241" s="304"/>
      <c r="G241" s="137"/>
      <c r="H241" s="320"/>
    </row>
    <row r="242" spans="1:8" ht="12.75">
      <c r="A242" s="195"/>
      <c r="B242" s="206"/>
      <c r="C242" s="6" t="s">
        <v>29</v>
      </c>
      <c r="D242" s="47"/>
      <c r="E242" s="47"/>
      <c r="F242" s="304"/>
      <c r="G242" s="137"/>
      <c r="H242" s="320"/>
    </row>
    <row r="243" spans="1:8" ht="13.5" thickBot="1">
      <c r="A243" s="196"/>
      <c r="B243" s="207"/>
      <c r="C243" s="10" t="s">
        <v>30</v>
      </c>
      <c r="D243" s="11"/>
      <c r="E243" s="11"/>
      <c r="F243" s="305"/>
      <c r="G243" s="138"/>
      <c r="H243" s="321"/>
    </row>
    <row r="244" spans="1:8" ht="13.5" thickBot="1">
      <c r="A244" s="185" t="s">
        <v>101</v>
      </c>
      <c r="B244" s="186"/>
      <c r="C244" s="186"/>
      <c r="D244" s="186"/>
      <c r="E244" s="186"/>
      <c r="F244" s="186"/>
      <c r="G244" s="19">
        <f>SUM(G236:G243)</f>
        <v>0</v>
      </c>
      <c r="H244" s="19">
        <f>SUM(H236:H243)</f>
        <v>0</v>
      </c>
    </row>
    <row r="245" spans="1:8" ht="12.75">
      <c r="A245" s="32"/>
      <c r="B245" s="32"/>
      <c r="C245" s="32"/>
      <c r="D245" s="32"/>
      <c r="E245" s="32"/>
      <c r="F245" s="32"/>
      <c r="G245" s="32"/>
      <c r="H245" s="32"/>
    </row>
    <row r="246" spans="1:8" ht="12.75">
      <c r="A246" s="31" t="s">
        <v>120</v>
      </c>
      <c r="B246" s="31"/>
      <c r="C246" s="31"/>
      <c r="D246" s="31"/>
      <c r="E246" s="31"/>
      <c r="F246" s="31"/>
      <c r="G246" s="31"/>
      <c r="H246" s="31"/>
    </row>
    <row r="247" spans="1:8" ht="13.5" thickBot="1">
      <c r="A247" s="32"/>
      <c r="B247" s="32"/>
      <c r="C247" s="32"/>
      <c r="D247" s="32"/>
      <c r="E247" s="32"/>
      <c r="F247" s="32"/>
      <c r="G247" s="32"/>
      <c r="H247" s="32"/>
    </row>
    <row r="248" spans="1:8" ht="29.25" customHeight="1">
      <c r="A248" s="246" t="s">
        <v>41</v>
      </c>
      <c r="B248" s="199" t="s">
        <v>71</v>
      </c>
      <c r="C248" s="199"/>
      <c r="D248" s="199" t="s">
        <v>43</v>
      </c>
      <c r="E248" s="200"/>
      <c r="F248" s="32"/>
      <c r="G248" s="32"/>
      <c r="H248" s="1"/>
    </row>
    <row r="249" spans="1:8" ht="16.5" customHeight="1">
      <c r="A249" s="247"/>
      <c r="B249" s="77" t="s">
        <v>34</v>
      </c>
      <c r="C249" s="77" t="s">
        <v>35</v>
      </c>
      <c r="D249" s="77" t="s">
        <v>34</v>
      </c>
      <c r="E249" s="78" t="s">
        <v>35</v>
      </c>
      <c r="F249" s="32"/>
      <c r="G249" s="32"/>
      <c r="H249" s="32"/>
    </row>
    <row r="250" spans="1:8" ht="12.75">
      <c r="A250" s="79" t="s">
        <v>6</v>
      </c>
      <c r="B250" s="36"/>
      <c r="C250" s="36"/>
      <c r="D250" s="36"/>
      <c r="E250" s="37"/>
      <c r="F250" s="32"/>
      <c r="G250" s="32"/>
      <c r="H250" s="32"/>
    </row>
    <row r="251" spans="1:8" ht="13.5" thickBot="1">
      <c r="A251" s="80" t="s">
        <v>7</v>
      </c>
      <c r="B251" s="39"/>
      <c r="C251" s="39"/>
      <c r="D251" s="39"/>
      <c r="E251" s="40"/>
      <c r="F251" s="32"/>
      <c r="G251" s="32"/>
      <c r="H251" s="32"/>
    </row>
    <row r="253" spans="1:7" ht="15.75" thickBot="1">
      <c r="A253" s="262" t="s">
        <v>128</v>
      </c>
      <c r="B253" s="262"/>
      <c r="C253" s="262"/>
      <c r="D253" s="262"/>
      <c r="E253" s="262"/>
      <c r="F253" s="262"/>
      <c r="G253" s="262"/>
    </row>
    <row r="254" spans="1:7" ht="33.75" customHeight="1">
      <c r="A254" s="324" t="s">
        <v>121</v>
      </c>
      <c r="B254" s="325"/>
      <c r="C254" s="325"/>
      <c r="D254" s="326" t="s">
        <v>13</v>
      </c>
      <c r="E254" s="327"/>
      <c r="F254" s="263" t="s">
        <v>35</v>
      </c>
      <c r="G254" s="264"/>
    </row>
    <row r="255" spans="1:7" ht="33.75" customHeight="1">
      <c r="A255" s="257" t="s">
        <v>122</v>
      </c>
      <c r="B255" s="252"/>
      <c r="C255" s="252"/>
      <c r="D255" s="322">
        <f>(G32+G46)*4</f>
        <v>0</v>
      </c>
      <c r="E255" s="323"/>
      <c r="F255" s="308">
        <f>(H32+H46)*4</f>
        <v>0</v>
      </c>
      <c r="G255" s="309"/>
    </row>
    <row r="256" spans="1:7" ht="26.25" customHeight="1">
      <c r="A256" s="257" t="s">
        <v>123</v>
      </c>
      <c r="B256" s="252"/>
      <c r="C256" s="252"/>
      <c r="D256" s="310">
        <f>(G88+G94+G100)*4</f>
        <v>0</v>
      </c>
      <c r="E256" s="311"/>
      <c r="F256" s="308">
        <f>(H88+H94+H100)*4</f>
        <v>0</v>
      </c>
      <c r="G256" s="309"/>
    </row>
    <row r="257" spans="1:7" ht="39.75" customHeight="1">
      <c r="A257" s="257" t="s">
        <v>124</v>
      </c>
      <c r="B257" s="252"/>
      <c r="C257" s="252"/>
      <c r="D257" s="310">
        <f>(F127+F137)*4</f>
        <v>0</v>
      </c>
      <c r="E257" s="311"/>
      <c r="F257" s="308">
        <f>(G127+G137)*4</f>
        <v>0</v>
      </c>
      <c r="G257" s="309"/>
    </row>
    <row r="258" spans="1:7" ht="34.5" customHeight="1">
      <c r="A258" s="257" t="s">
        <v>125</v>
      </c>
      <c r="B258" s="252"/>
      <c r="C258" s="252"/>
      <c r="D258" s="310">
        <f>G158*4</f>
        <v>0</v>
      </c>
      <c r="E258" s="311"/>
      <c r="F258" s="308">
        <f>H158*4</f>
        <v>0</v>
      </c>
      <c r="G258" s="309"/>
    </row>
    <row r="259" spans="1:7" ht="30" customHeight="1">
      <c r="A259" s="257" t="s">
        <v>126</v>
      </c>
      <c r="B259" s="252"/>
      <c r="C259" s="252"/>
      <c r="D259" s="310">
        <f>(G166+G226)*4</f>
        <v>0</v>
      </c>
      <c r="E259" s="311"/>
      <c r="F259" s="308">
        <f>(H166+H226)*4</f>
        <v>0</v>
      </c>
      <c r="G259" s="309"/>
    </row>
    <row r="260" spans="1:7" ht="39.75" customHeight="1" thickBot="1">
      <c r="A260" s="257" t="s">
        <v>127</v>
      </c>
      <c r="B260" s="252"/>
      <c r="C260" s="252"/>
      <c r="D260" s="316">
        <f>G244*4</f>
        <v>0</v>
      </c>
      <c r="E260" s="317"/>
      <c r="F260" s="318">
        <f>H244*4</f>
        <v>0</v>
      </c>
      <c r="G260" s="319"/>
    </row>
    <row r="261" spans="1:7" ht="13.5" thickBot="1">
      <c r="A261" s="312" t="s">
        <v>14</v>
      </c>
      <c r="B261" s="313"/>
      <c r="C261" s="314"/>
      <c r="D261" s="306">
        <f>SUM(D255:E260)</f>
        <v>0</v>
      </c>
      <c r="E261" s="315"/>
      <c r="F261" s="306">
        <f>SUM(F255:G260)</f>
        <v>0</v>
      </c>
      <c r="G261" s="307"/>
    </row>
  </sheetData>
  <sheetProtection/>
  <mergeCells count="300">
    <mergeCell ref="B184:B186"/>
    <mergeCell ref="F184:F186"/>
    <mergeCell ref="A190:A192"/>
    <mergeCell ref="B190:B192"/>
    <mergeCell ref="H208:H210"/>
    <mergeCell ref="A172:A174"/>
    <mergeCell ref="B172:B174"/>
    <mergeCell ref="F172:F174"/>
    <mergeCell ref="G172:G174"/>
    <mergeCell ref="H172:H174"/>
    <mergeCell ref="F175:F177"/>
    <mergeCell ref="A184:A186"/>
    <mergeCell ref="A175:A177"/>
    <mergeCell ref="B175:B177"/>
    <mergeCell ref="G175:G177"/>
    <mergeCell ref="D259:E259"/>
    <mergeCell ref="F257:G257"/>
    <mergeCell ref="D234:E234"/>
    <mergeCell ref="A257:C257"/>
    <mergeCell ref="A236:A239"/>
    <mergeCell ref="G184:G186"/>
    <mergeCell ref="G199:G201"/>
    <mergeCell ref="G190:G192"/>
    <mergeCell ref="F259:G259"/>
    <mergeCell ref="D258:E258"/>
    <mergeCell ref="D248:E248"/>
    <mergeCell ref="G187:G189"/>
    <mergeCell ref="F202:F204"/>
    <mergeCell ref="F205:F207"/>
    <mergeCell ref="A258:C258"/>
    <mergeCell ref="A259:C259"/>
    <mergeCell ref="F190:F192"/>
    <mergeCell ref="A187:A189"/>
    <mergeCell ref="B187:B189"/>
    <mergeCell ref="F187:F189"/>
    <mergeCell ref="F196:F198"/>
    <mergeCell ref="F199:F201"/>
    <mergeCell ref="B236:B239"/>
    <mergeCell ref="B248:C248"/>
    <mergeCell ref="H236:H239"/>
    <mergeCell ref="H240:H243"/>
    <mergeCell ref="A256:C256"/>
    <mergeCell ref="D255:E255"/>
    <mergeCell ref="D256:E256"/>
    <mergeCell ref="A254:C254"/>
    <mergeCell ref="D254:E254"/>
    <mergeCell ref="F236:F239"/>
    <mergeCell ref="G236:G239"/>
    <mergeCell ref="F255:G255"/>
    <mergeCell ref="F261:G261"/>
    <mergeCell ref="F258:G258"/>
    <mergeCell ref="A255:C255"/>
    <mergeCell ref="F256:G256"/>
    <mergeCell ref="D257:E257"/>
    <mergeCell ref="A261:C261"/>
    <mergeCell ref="D261:E261"/>
    <mergeCell ref="A260:C260"/>
    <mergeCell ref="D260:E260"/>
    <mergeCell ref="F260:G260"/>
    <mergeCell ref="B217:B219"/>
    <mergeCell ref="F217:F219"/>
    <mergeCell ref="A248:A249"/>
    <mergeCell ref="A244:F244"/>
    <mergeCell ref="G240:G243"/>
    <mergeCell ref="A240:A243"/>
    <mergeCell ref="B240:B243"/>
    <mergeCell ref="F240:F243"/>
    <mergeCell ref="H217:H219"/>
    <mergeCell ref="H205:H207"/>
    <mergeCell ref="H211:H213"/>
    <mergeCell ref="A234:A235"/>
    <mergeCell ref="B234:B235"/>
    <mergeCell ref="F234:F235"/>
    <mergeCell ref="G234:G235"/>
    <mergeCell ref="C234:C235"/>
    <mergeCell ref="A226:F226"/>
    <mergeCell ref="A217:A219"/>
    <mergeCell ref="H190:H192"/>
    <mergeCell ref="H199:H201"/>
    <mergeCell ref="B193:B195"/>
    <mergeCell ref="H170:H171"/>
    <mergeCell ref="H234:H235"/>
    <mergeCell ref="H223:H225"/>
    <mergeCell ref="H220:H222"/>
    <mergeCell ref="H175:H177"/>
    <mergeCell ref="H178:H180"/>
    <mergeCell ref="H214:H216"/>
    <mergeCell ref="F220:F222"/>
    <mergeCell ref="F211:F213"/>
    <mergeCell ref="A211:A213"/>
    <mergeCell ref="A196:A198"/>
    <mergeCell ref="H181:H183"/>
    <mergeCell ref="H193:H195"/>
    <mergeCell ref="H202:H204"/>
    <mergeCell ref="H196:H198"/>
    <mergeCell ref="H184:H186"/>
    <mergeCell ref="H187:H189"/>
    <mergeCell ref="A199:A201"/>
    <mergeCell ref="B199:B201"/>
    <mergeCell ref="B208:B210"/>
    <mergeCell ref="A205:A207"/>
    <mergeCell ref="G223:G225"/>
    <mergeCell ref="G220:G222"/>
    <mergeCell ref="B223:B225"/>
    <mergeCell ref="A223:A225"/>
    <mergeCell ref="A220:A222"/>
    <mergeCell ref="F223:F225"/>
    <mergeCell ref="G202:G204"/>
    <mergeCell ref="G214:G216"/>
    <mergeCell ref="B211:B213"/>
    <mergeCell ref="G211:G213"/>
    <mergeCell ref="B205:B207"/>
    <mergeCell ref="G193:G195"/>
    <mergeCell ref="G205:G207"/>
    <mergeCell ref="B196:B198"/>
    <mergeCell ref="B202:B204"/>
    <mergeCell ref="G208:G210"/>
    <mergeCell ref="A166:C166"/>
    <mergeCell ref="D166:F166"/>
    <mergeCell ref="B170:B171"/>
    <mergeCell ref="F170:F171"/>
    <mergeCell ref="C170:E170"/>
    <mergeCell ref="A170:A171"/>
    <mergeCell ref="A181:A183"/>
    <mergeCell ref="B181:B183"/>
    <mergeCell ref="F181:F183"/>
    <mergeCell ref="A208:A210"/>
    <mergeCell ref="A214:A216"/>
    <mergeCell ref="B214:B216"/>
    <mergeCell ref="A193:A195"/>
    <mergeCell ref="F208:F210"/>
    <mergeCell ref="F193:F195"/>
    <mergeCell ref="A202:A204"/>
    <mergeCell ref="G170:G171"/>
    <mergeCell ref="A178:A180"/>
    <mergeCell ref="B178:B180"/>
    <mergeCell ref="F178:F180"/>
    <mergeCell ref="G178:G180"/>
    <mergeCell ref="B220:B222"/>
    <mergeCell ref="G217:G219"/>
    <mergeCell ref="G196:G198"/>
    <mergeCell ref="G181:G183"/>
    <mergeCell ref="F214:F216"/>
    <mergeCell ref="A155:G155"/>
    <mergeCell ref="A156:F156"/>
    <mergeCell ref="A253:G253"/>
    <mergeCell ref="F254:G254"/>
    <mergeCell ref="H156:H157"/>
    <mergeCell ref="A164:F164"/>
    <mergeCell ref="G164:G165"/>
    <mergeCell ref="A160:G160"/>
    <mergeCell ref="A163:G163"/>
    <mergeCell ref="A161:G161"/>
    <mergeCell ref="H164:H165"/>
    <mergeCell ref="D165:F165"/>
    <mergeCell ref="D157:F157"/>
    <mergeCell ref="D158:F158"/>
    <mergeCell ref="A158:C158"/>
    <mergeCell ref="A157:C157"/>
    <mergeCell ref="G156:G157"/>
    <mergeCell ref="A165:C165"/>
    <mergeCell ref="A119:A120"/>
    <mergeCell ref="A152:G152"/>
    <mergeCell ref="G133:G134"/>
    <mergeCell ref="A133:A134"/>
    <mergeCell ref="B133:B134"/>
    <mergeCell ref="F133:F134"/>
    <mergeCell ref="D141:E141"/>
    <mergeCell ref="A141:A142"/>
    <mergeCell ref="B141:C141"/>
    <mergeCell ref="A139:H139"/>
    <mergeCell ref="A124:A126"/>
    <mergeCell ref="A127:E127"/>
    <mergeCell ref="A131:A132"/>
    <mergeCell ref="C131:E131"/>
    <mergeCell ref="A121:A123"/>
    <mergeCell ref="G119:G120"/>
    <mergeCell ref="F119:F120"/>
    <mergeCell ref="G131:G132"/>
    <mergeCell ref="G124:G126"/>
    <mergeCell ref="G121:G123"/>
    <mergeCell ref="B50:C50"/>
    <mergeCell ref="F17:F21"/>
    <mergeCell ref="B135:B136"/>
    <mergeCell ref="B131:B132"/>
    <mergeCell ref="B121:B123"/>
    <mergeCell ref="B124:B126"/>
    <mergeCell ref="F121:F123"/>
    <mergeCell ref="F124:F126"/>
    <mergeCell ref="F131:F132"/>
    <mergeCell ref="H42:H43"/>
    <mergeCell ref="G22:G26"/>
    <mergeCell ref="A137:E137"/>
    <mergeCell ref="A135:A136"/>
    <mergeCell ref="H5:H6"/>
    <mergeCell ref="H7:H11"/>
    <mergeCell ref="H12:H16"/>
    <mergeCell ref="H17:H21"/>
    <mergeCell ref="H22:H26"/>
    <mergeCell ref="H27:H31"/>
    <mergeCell ref="B17:B21"/>
    <mergeCell ref="B27:B31"/>
    <mergeCell ref="B22:B26"/>
    <mergeCell ref="F22:F26"/>
    <mergeCell ref="A50:A51"/>
    <mergeCell ref="A48:H48"/>
    <mergeCell ref="A44:C44"/>
    <mergeCell ref="A42:C43"/>
    <mergeCell ref="A45:C45"/>
    <mergeCell ref="G27:G31"/>
    <mergeCell ref="G42:G43"/>
    <mergeCell ref="F42:F43"/>
    <mergeCell ref="D50:E50"/>
    <mergeCell ref="A46:F46"/>
    <mergeCell ref="D42:E42"/>
    <mergeCell ref="B12:B16"/>
    <mergeCell ref="A27:A31"/>
    <mergeCell ref="A22:A26"/>
    <mergeCell ref="A12:A16"/>
    <mergeCell ref="A17:A21"/>
    <mergeCell ref="A73:A76"/>
    <mergeCell ref="A69:A72"/>
    <mergeCell ref="C59:D59"/>
    <mergeCell ref="A57:H57"/>
    <mergeCell ref="A59:A60"/>
    <mergeCell ref="B59:B60"/>
    <mergeCell ref="A61:A64"/>
    <mergeCell ref="A65:A68"/>
    <mergeCell ref="H83:H84"/>
    <mergeCell ref="A88:F88"/>
    <mergeCell ref="E83:E84"/>
    <mergeCell ref="B83:B84"/>
    <mergeCell ref="C83:D83"/>
    <mergeCell ref="A83:A84"/>
    <mergeCell ref="G83:G84"/>
    <mergeCell ref="F83:F84"/>
    <mergeCell ref="H94:H96"/>
    <mergeCell ref="D95:E95"/>
    <mergeCell ref="F92:F93"/>
    <mergeCell ref="F94:F96"/>
    <mergeCell ref="A96:B96"/>
    <mergeCell ref="D96:E96"/>
    <mergeCell ref="A94:B94"/>
    <mergeCell ref="A92:E92"/>
    <mergeCell ref="A95:B95"/>
    <mergeCell ref="D99:E99"/>
    <mergeCell ref="G12:G16"/>
    <mergeCell ref="F12:F16"/>
    <mergeCell ref="D93:E93"/>
    <mergeCell ref="D94:E94"/>
    <mergeCell ref="G94:G96"/>
    <mergeCell ref="G92:G93"/>
    <mergeCell ref="F27:F31"/>
    <mergeCell ref="A32:F32"/>
    <mergeCell ref="G17:G21"/>
    <mergeCell ref="A99:B99"/>
    <mergeCell ref="H100:H102"/>
    <mergeCell ref="A115:G115"/>
    <mergeCell ref="A93:B93"/>
    <mergeCell ref="H92:H93"/>
    <mergeCell ref="A98:E98"/>
    <mergeCell ref="F98:F99"/>
    <mergeCell ref="G98:G99"/>
    <mergeCell ref="H98:H99"/>
    <mergeCell ref="A101:B101"/>
    <mergeCell ref="A116:G116"/>
    <mergeCell ref="A100:B100"/>
    <mergeCell ref="D100:E100"/>
    <mergeCell ref="F100:F102"/>
    <mergeCell ref="G100:G102"/>
    <mergeCell ref="A102:B102"/>
    <mergeCell ref="D102:E102"/>
    <mergeCell ref="D101:E101"/>
    <mergeCell ref="F5:F6"/>
    <mergeCell ref="A5:A6"/>
    <mergeCell ref="B5:B6"/>
    <mergeCell ref="A7:A11"/>
    <mergeCell ref="A1:G1"/>
    <mergeCell ref="A3:H3"/>
    <mergeCell ref="B7:B11"/>
    <mergeCell ref="A40:H40"/>
    <mergeCell ref="A2:H2"/>
    <mergeCell ref="A80:H80"/>
    <mergeCell ref="A81:H81"/>
    <mergeCell ref="A90:H90"/>
    <mergeCell ref="G7:G11"/>
    <mergeCell ref="F7:F11"/>
    <mergeCell ref="G5:G6"/>
    <mergeCell ref="C5:C6"/>
    <mergeCell ref="D5:E5"/>
    <mergeCell ref="A117:H117"/>
    <mergeCell ref="A129:H129"/>
    <mergeCell ref="A154:H154"/>
    <mergeCell ref="A162:H162"/>
    <mergeCell ref="A168:H168"/>
    <mergeCell ref="A233:H233"/>
    <mergeCell ref="G135:G136"/>
    <mergeCell ref="F135:F136"/>
    <mergeCell ref="C119:E119"/>
    <mergeCell ref="B119:B120"/>
  </mergeCells>
  <printOptions/>
  <pageMargins left="0.25" right="0.25" top="0.75" bottom="0.75" header="0.3" footer="0.3"/>
  <pageSetup horizontalDpi="300" verticalDpi="300" orientation="landscape" paperSize="9" scale="80" r:id="rId1"/>
  <headerFooter alignWithMargins="0">
    <oddHeader>&amp;RPříloha č.1 ke smlouvě č. 
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Litvínov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Soukupová</dc:creator>
  <cp:keywords/>
  <dc:description/>
  <cp:lastModifiedBy>MeU</cp:lastModifiedBy>
  <cp:lastPrinted>2014-04-11T12:00:50Z</cp:lastPrinted>
  <dcterms:created xsi:type="dcterms:W3CDTF">2011-03-29T12:41:02Z</dcterms:created>
  <dcterms:modified xsi:type="dcterms:W3CDTF">2014-08-13T07:40:24Z</dcterms:modified>
  <cp:category/>
  <cp:version/>
  <cp:contentType/>
  <cp:contentStatus/>
</cp:coreProperties>
</file>